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O:\Budget\MCFAC\2025-26\Misc Fee Forms\"/>
    </mc:Choice>
  </mc:AlternateContent>
  <xr:revisionPtr revIDLastSave="0" documentId="13_ncr:1_{860B0935-2416-4DB3-9006-935C62BCC99F}" xr6:coauthVersionLast="47" xr6:coauthVersionMax="47" xr10:uidLastSave="{00000000-0000-0000-0000-000000000000}"/>
  <bookViews>
    <workbookView xWindow="-120" yWindow="-120" windowWidth="29040" windowHeight="15720" xr2:uid="{00000000-000D-0000-FFFF-FFFF00000000}"/>
  </bookViews>
  <sheets>
    <sheet name="Attachment  2" sheetId="1" r:id="rId1"/>
    <sheet name="Attachment 3" sheetId="2" r:id="rId2"/>
    <sheet name="Attachment 4" sheetId="9" r:id="rId3"/>
    <sheet name="Attachment 5" sheetId="11" r:id="rId4"/>
    <sheet name="Attachment 6" sheetId="5" r:id="rId5"/>
    <sheet name="Attachment 7" sheetId="12" r:id="rId6"/>
    <sheet name="Attachment 8" sheetId="13" r:id="rId7"/>
    <sheet name="Attachment 9" sheetId="14" r:id="rId8"/>
  </sheets>
  <definedNames>
    <definedName name="_xlnm.Print_Area" localSheetId="0">'Attachment  2'!$A$1:$J$61</definedName>
    <definedName name="_xlnm.Print_Area" localSheetId="2">'Attachment 4'!$A$1:$J$31</definedName>
    <definedName name="_xlnm.Print_Area" localSheetId="5">'Attachment 7'!$A$1:$D$40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5" l="1"/>
  <c r="J14" i="5"/>
  <c r="F3" i="14" l="1"/>
  <c r="G11" i="14" s="1"/>
  <c r="D11" i="13"/>
  <c r="E11" i="13" s="1"/>
  <c r="A3" i="12"/>
  <c r="A3" i="9"/>
  <c r="A3" i="11"/>
  <c r="A3" i="5"/>
  <c r="E11" i="14" l="1"/>
  <c r="F11" i="14"/>
  <c r="C12" i="2"/>
  <c r="I12" i="2" s="1"/>
  <c r="B12" i="2"/>
  <c r="I13" i="1"/>
  <c r="F11" i="13" s="1"/>
  <c r="A3" i="2"/>
  <c r="D12" i="2" l="1"/>
  <c r="E12" i="2" s="1"/>
  <c r="K12" i="2" s="1"/>
  <c r="H12" i="2"/>
  <c r="G16" i="14"/>
  <c r="H16" i="14" s="1"/>
  <c r="G15" i="14"/>
  <c r="H15" i="14" s="1"/>
  <c r="G14" i="14"/>
  <c r="H14" i="14" s="1"/>
  <c r="G13" i="14"/>
  <c r="H13" i="14" s="1"/>
  <c r="G12" i="14"/>
  <c r="H12" i="14" s="1"/>
  <c r="J12" i="2" l="1"/>
  <c r="H24" i="11"/>
  <c r="C24" i="11"/>
  <c r="I23" i="11"/>
  <c r="E23" i="11"/>
  <c r="G23" i="11" s="1"/>
  <c r="I22" i="11"/>
  <c r="E22" i="11"/>
  <c r="G22" i="11" s="1"/>
  <c r="I21" i="11"/>
  <c r="E21" i="11"/>
  <c r="G21" i="11" s="1"/>
  <c r="I20" i="11"/>
  <c r="E20" i="11"/>
  <c r="G20" i="11" s="1"/>
  <c r="I19" i="11"/>
  <c r="E19" i="11"/>
  <c r="G19" i="11" s="1"/>
  <c r="I18" i="11"/>
  <c r="E18" i="11"/>
  <c r="G18" i="11" s="1"/>
  <c r="I17" i="11"/>
  <c r="E17" i="11"/>
  <c r="G17" i="11" s="1"/>
  <c r="I16" i="11"/>
  <c r="E16" i="11"/>
  <c r="G16" i="11" s="1"/>
  <c r="I15" i="11"/>
  <c r="E15" i="11"/>
  <c r="G15" i="11" s="1"/>
  <c r="I14" i="11"/>
  <c r="E14" i="11"/>
  <c r="G14" i="11" s="1"/>
  <c r="I13" i="11"/>
  <c r="E13" i="11"/>
  <c r="G13" i="11" s="1"/>
  <c r="I12" i="11"/>
  <c r="E12" i="11"/>
  <c r="I24" i="11" l="1"/>
  <c r="E24" i="11"/>
  <c r="G12" i="11"/>
  <c r="G24" i="11" s="1"/>
  <c r="E29" i="2" l="1"/>
  <c r="E28" i="2"/>
  <c r="E27" i="2"/>
  <c r="E26" i="2"/>
  <c r="E25" i="2"/>
  <c r="E24" i="2"/>
  <c r="E23" i="2"/>
  <c r="E22" i="2"/>
  <c r="E21" i="2"/>
  <c r="E20" i="2"/>
  <c r="E19" i="2"/>
  <c r="E18" i="2"/>
  <c r="E17" i="2"/>
  <c r="E16" i="2"/>
  <c r="E15" i="2"/>
  <c r="E14" i="2"/>
  <c r="E13" i="2"/>
  <c r="I22" i="1"/>
  <c r="C23" i="9" l="1"/>
  <c r="C22" i="9"/>
  <c r="C21" i="9"/>
  <c r="C20" i="9"/>
  <c r="C19" i="9"/>
  <c r="C18" i="9"/>
  <c r="C17" i="9"/>
  <c r="C16" i="9"/>
  <c r="C15" i="9"/>
  <c r="C14" i="9"/>
  <c r="C13" i="9"/>
  <c r="C12" i="9"/>
  <c r="J23" i="9"/>
  <c r="E23" i="9"/>
  <c r="H23" i="9" s="1"/>
  <c r="J22" i="9"/>
  <c r="E22" i="9"/>
  <c r="H22" i="9" s="1"/>
  <c r="J21" i="9"/>
  <c r="E21" i="9"/>
  <c r="H21" i="9" s="1"/>
  <c r="J20" i="9"/>
  <c r="E20" i="9"/>
  <c r="H20" i="9" s="1"/>
  <c r="J19" i="9"/>
  <c r="E19" i="9"/>
  <c r="H19" i="9" s="1"/>
  <c r="J18" i="9"/>
  <c r="E18" i="9"/>
  <c r="H18" i="9" s="1"/>
  <c r="J17" i="9"/>
  <c r="E17" i="9"/>
  <c r="H17" i="9" s="1"/>
  <c r="J16" i="9"/>
  <c r="E16" i="9"/>
  <c r="H16" i="9" s="1"/>
  <c r="J15" i="9"/>
  <c r="E15" i="9"/>
  <c r="H15" i="9" s="1"/>
  <c r="J14" i="9"/>
  <c r="E14" i="9"/>
  <c r="H14" i="9" s="1"/>
  <c r="E13" i="9"/>
  <c r="H13" i="9" s="1"/>
  <c r="J13" i="9" s="1"/>
  <c r="J12" i="9"/>
  <c r="E12" i="9"/>
  <c r="J15" i="1"/>
  <c r="G18" i="1"/>
  <c r="I18" i="1"/>
  <c r="K25" i="5"/>
  <c r="J25" i="5"/>
  <c r="E25" i="5"/>
  <c r="G25" i="5" s="1"/>
  <c r="K24" i="5"/>
  <c r="J24" i="5"/>
  <c r="E24" i="5"/>
  <c r="G24" i="5" s="1"/>
  <c r="K23" i="5"/>
  <c r="J23" i="5"/>
  <c r="E23" i="5"/>
  <c r="G23" i="5" s="1"/>
  <c r="K22" i="5"/>
  <c r="J22" i="5"/>
  <c r="E22" i="5"/>
  <c r="G22" i="5" s="1"/>
  <c r="K21" i="5"/>
  <c r="J21" i="5"/>
  <c r="E21" i="5"/>
  <c r="G21" i="5" s="1"/>
  <c r="K20" i="5"/>
  <c r="J20" i="5"/>
  <c r="E20" i="5"/>
  <c r="G20" i="5" s="1"/>
  <c r="K19" i="5"/>
  <c r="J19" i="5"/>
  <c r="E19" i="5"/>
  <c r="G19" i="5" s="1"/>
  <c r="K18" i="5"/>
  <c r="J18" i="5"/>
  <c r="E18" i="5"/>
  <c r="G18" i="5" s="1"/>
  <c r="K17" i="5"/>
  <c r="J17" i="5"/>
  <c r="E17" i="5"/>
  <c r="G17" i="5" s="1"/>
  <c r="K16" i="5"/>
  <c r="J16" i="5"/>
  <c r="E16" i="5"/>
  <c r="G16" i="5" s="1"/>
  <c r="K15" i="5"/>
  <c r="J15" i="5"/>
  <c r="E15" i="5"/>
  <c r="G15" i="5" s="1"/>
  <c r="E14" i="5"/>
  <c r="G14" i="5" s="1"/>
  <c r="K14" i="2"/>
  <c r="K13" i="2"/>
  <c r="K15" i="2"/>
  <c r="K16" i="2"/>
  <c r="K17" i="2"/>
  <c r="K18" i="2"/>
  <c r="K19" i="2"/>
  <c r="K20" i="2"/>
  <c r="K21" i="2"/>
  <c r="K22" i="2"/>
  <c r="K23" i="2"/>
  <c r="K24" i="2"/>
  <c r="K25" i="2"/>
  <c r="K26" i="2"/>
  <c r="K27" i="2"/>
  <c r="K28" i="2"/>
  <c r="K29" i="2"/>
  <c r="I29" i="2"/>
  <c r="I28" i="2"/>
  <c r="I27" i="2"/>
  <c r="I26" i="2"/>
  <c r="I25" i="2"/>
  <c r="I24" i="2"/>
  <c r="I23" i="2"/>
  <c r="I22" i="2"/>
  <c r="I21" i="2"/>
  <c r="I20" i="2"/>
  <c r="I19" i="2"/>
  <c r="I18" i="2"/>
  <c r="I17" i="2"/>
  <c r="I16" i="2"/>
  <c r="I15" i="2"/>
  <c r="I14" i="2"/>
  <c r="I13" i="2"/>
  <c r="G23" i="1"/>
  <c r="G39" i="1" s="1"/>
  <c r="E18" i="1"/>
  <c r="E23" i="1"/>
  <c r="E39" i="1" s="1"/>
  <c r="F36" i="1"/>
  <c r="J33" i="1"/>
  <c r="H33" i="1"/>
  <c r="F33" i="1"/>
  <c r="J38" i="1"/>
  <c r="H38" i="1"/>
  <c r="J32" i="1"/>
  <c r="H32" i="1"/>
  <c r="J31" i="1"/>
  <c r="H31" i="1"/>
  <c r="J30" i="1"/>
  <c r="H30" i="1"/>
  <c r="J29" i="1"/>
  <c r="H29" i="1"/>
  <c r="J28" i="1"/>
  <c r="H28" i="1"/>
  <c r="J27" i="1"/>
  <c r="H27" i="1"/>
  <c r="J26" i="1"/>
  <c r="H26" i="1"/>
  <c r="J25" i="1"/>
  <c r="H25" i="1"/>
  <c r="H22" i="1"/>
  <c r="H21" i="1"/>
  <c r="J16" i="1"/>
  <c r="H16" i="1"/>
  <c r="F38" i="1"/>
  <c r="F15" i="1"/>
  <c r="F32" i="1"/>
  <c r="F31" i="1"/>
  <c r="F30" i="1"/>
  <c r="F29" i="1"/>
  <c r="F28" i="1"/>
  <c r="F27" i="1"/>
  <c r="F26" i="1"/>
  <c r="F25" i="1"/>
  <c r="F22" i="1"/>
  <c r="F21" i="1"/>
  <c r="F16" i="1"/>
  <c r="J44" i="1"/>
  <c r="E30" i="2"/>
  <c r="I26" i="5"/>
  <c r="C26" i="5"/>
  <c r="J22" i="1"/>
  <c r="H36" i="1"/>
  <c r="E26" i="5" l="1"/>
  <c r="J26" i="5"/>
  <c r="K26" i="5"/>
  <c r="I36" i="1" s="1"/>
  <c r="J36" i="1" s="1"/>
  <c r="G26" i="5"/>
  <c r="I30" i="2"/>
  <c r="K30" i="2"/>
  <c r="E24" i="9"/>
  <c r="I21" i="1" s="1"/>
  <c r="I23" i="1" s="1"/>
  <c r="C24" i="9"/>
  <c r="E42" i="1"/>
  <c r="E46" i="1" s="1"/>
  <c r="E50" i="1" s="1"/>
  <c r="G42" i="1"/>
  <c r="G46" i="1" s="1"/>
  <c r="G50" i="1" s="1"/>
  <c r="H15" i="1"/>
  <c r="J24" i="9"/>
  <c r="H12" i="9"/>
  <c r="H24" i="9" s="1"/>
  <c r="I39" i="1" l="1"/>
  <c r="I42" i="1" s="1"/>
  <c r="J21" i="1"/>
  <c r="I46" i="1" l="1"/>
  <c r="I50" i="1" s="1"/>
</calcChain>
</file>

<file path=xl/sharedStrings.xml><?xml version="1.0" encoding="utf-8"?>
<sst xmlns="http://schemas.openxmlformats.org/spreadsheetml/2006/main" count="324" uniqueCount="220">
  <si>
    <t xml:space="preserve"> </t>
  </si>
  <si>
    <t>FOAPAL NUMBER(S):</t>
  </si>
  <si>
    <t>PREPARED BY:</t>
  </si>
  <si>
    <t>DATE PREPARED:</t>
  </si>
  <si>
    <t>DESCRIPTIONS</t>
  </si>
  <si>
    <t>%</t>
  </si>
  <si>
    <t>EXPENSES</t>
  </si>
  <si>
    <t>Other (specify):</t>
  </si>
  <si>
    <t>NET REVENUE (LOSS)</t>
  </si>
  <si>
    <t>SUBTOTAL Salaries &amp; Benefits</t>
  </si>
  <si>
    <t>010</t>
  </si>
  <si>
    <t>Supplies</t>
  </si>
  <si>
    <t>020</t>
  </si>
  <si>
    <t>Communications Services</t>
  </si>
  <si>
    <t>030-035</t>
  </si>
  <si>
    <t>Services/Professional Fees</t>
  </si>
  <si>
    <t>040</t>
  </si>
  <si>
    <t>Travel</t>
  </si>
  <si>
    <t>050</t>
  </si>
  <si>
    <t>060</t>
  </si>
  <si>
    <t>Facilities</t>
  </si>
  <si>
    <t>100</t>
  </si>
  <si>
    <t>Equipment/Non-Inventorial</t>
  </si>
  <si>
    <t>TOTAL EXPENSES</t>
  </si>
  <si>
    <t>TOTAL REVENUES</t>
  </si>
  <si>
    <t>(Formulas are embedded in form)</t>
  </si>
  <si>
    <t>Level 3 Account Codes (BANNER - FGIBDSR)</t>
  </si>
  <si>
    <t xml:space="preserve">PRIOR YEAR (6/30/XX) ACCUMULATED </t>
  </si>
  <si>
    <t>EARNINGS OR (DEFICIT)</t>
  </si>
  <si>
    <t>070</t>
  </si>
  <si>
    <t xml:space="preserve">090 </t>
  </si>
  <si>
    <t>Transportation/Parking</t>
  </si>
  <si>
    <t>TOTALS</t>
  </si>
  <si>
    <t>A</t>
  </si>
  <si>
    <t>B</t>
  </si>
  <si>
    <t>C</t>
  </si>
  <si>
    <t>D</t>
  </si>
  <si>
    <t>E</t>
  </si>
  <si>
    <t>F</t>
  </si>
  <si>
    <t>G</t>
  </si>
  <si>
    <t>H</t>
  </si>
  <si>
    <t>Employee Name or Position Title</t>
  </si>
  <si>
    <t xml:space="preserve">Current Annual Salary </t>
  </si>
  <si>
    <t>Projected Merit and/or Range Amount                (1)</t>
  </si>
  <si>
    <t>Equipment</t>
  </si>
  <si>
    <t>Purchase</t>
  </si>
  <si>
    <t>Percentage</t>
  </si>
  <si>
    <t xml:space="preserve">Amount </t>
  </si>
  <si>
    <t>Useful</t>
  </si>
  <si>
    <t xml:space="preserve">Annual </t>
  </si>
  <si>
    <t># of Months</t>
  </si>
  <si>
    <t>Prior Yr(s)</t>
  </si>
  <si>
    <t>Price</t>
  </si>
  <si>
    <t>to be</t>
  </si>
  <si>
    <t>Life</t>
  </si>
  <si>
    <t>Depreciation</t>
  </si>
  <si>
    <t>Depreciated</t>
  </si>
  <si>
    <t>Total Accum.</t>
  </si>
  <si>
    <t>Amount</t>
  </si>
  <si>
    <t>Usage</t>
  </si>
  <si>
    <t>(Months)</t>
  </si>
  <si>
    <t>Expense</t>
  </si>
  <si>
    <t>Totals</t>
  </si>
  <si>
    <t>DIVISION/UNIT:</t>
  </si>
  <si>
    <t>SALARY AND BENEFIT SCHEDULE</t>
  </si>
  <si>
    <t xml:space="preserve">PHONE: </t>
  </si>
  <si>
    <t xml:space="preserve">Totals:   </t>
  </si>
  <si>
    <t>I</t>
  </si>
  <si>
    <t>J</t>
  </si>
  <si>
    <t>K</t>
  </si>
  <si>
    <t xml:space="preserve"> - A unit may purchase an item with working capital reserves and collect funds over the useful life of the equipment to replace the item at the end of its useful life.</t>
  </si>
  <si>
    <t xml:space="preserve"> - Effective 7/1/2004 the dollar threshold for inventorial equipment increased from an acquisition cost of $1,500 to $5,000 or more per unit.</t>
  </si>
  <si>
    <t xml:space="preserve"> - All equipment acquired prior to 7/1/2004 with an acquisition cost between $1,500 and $4,999 shall continue to be depreciated over the useful life of the asset</t>
  </si>
  <si>
    <t>Month/Year</t>
  </si>
  <si>
    <t>of Purchase</t>
  </si>
  <si>
    <t>mm/yyyy</t>
  </si>
  <si>
    <t xml:space="preserve"> - Depreciation should be calculated on a straight-line basis with no salvage value using the useful life of the equipment as determined by the Office of the President's </t>
  </si>
  <si>
    <t xml:space="preserve">   Useful Life Indices for Equipment Depreciation (http://eulid.ucop.edu/).</t>
  </si>
  <si>
    <t>DESCRIPTION *</t>
  </si>
  <si>
    <t>**   OUTSIDE VENDOR RATES - rates charged by local, non-University businesses for the same services.  If no comparable vendor rates are available,</t>
  </si>
  <si>
    <r>
      <t xml:space="preserve">      show rates charged by other UC campuses, if applicable.  </t>
    </r>
    <r>
      <rPr>
        <b/>
        <sz val="9"/>
        <rFont val="Arial"/>
        <family val="2"/>
      </rPr>
      <t>Indicate here which vendors or UC campuses were quoted.</t>
    </r>
  </si>
  <si>
    <t>EQUIPMENT DEPRECIATION SCHEDULE</t>
  </si>
  <si>
    <t xml:space="preserve"> - Equipment that has surpassed its useful life shall not be included on the depreciation schedule.</t>
  </si>
  <si>
    <t xml:space="preserve">   without regard to the new $5,000 threshold.</t>
  </si>
  <si>
    <t>ATTACHMENT 2</t>
  </si>
  <si>
    <t>MISCELANEOUS FEE ACTIVITY:</t>
  </si>
  <si>
    <r>
      <t>REVENUES</t>
    </r>
    <r>
      <rPr>
        <sz val="9"/>
        <rFont val="Arial"/>
        <family val="2"/>
      </rPr>
      <t xml:space="preserve"> </t>
    </r>
  </si>
  <si>
    <t>Meetings, Activities, Entertainment*</t>
  </si>
  <si>
    <t>TOTAL OPERATING BALANCE</t>
  </si>
  <si>
    <t>RESERVES BALANCES</t>
  </si>
  <si>
    <t>Depreciation Reserves</t>
  </si>
  <si>
    <t>Other Reserves</t>
  </si>
  <si>
    <t>ATTACHMENT 3</t>
  </si>
  <si>
    <t>Miscellaneous Fee Activity:</t>
  </si>
  <si>
    <t xml:space="preserve">Unit / Division: </t>
  </si>
  <si>
    <t>*  Description of fee must include unit by which rate is charged (e.g. per hour, per sample, per copy, per person, etc.)</t>
  </si>
  <si>
    <t xml:space="preserve">    If an actual fee charged varies due to the consistent application of an underlying formula, provide the formula in the description of the fee.</t>
  </si>
  <si>
    <t>OUTSIDE VENDOR FEES ** (if available)</t>
  </si>
  <si>
    <t>MISCELLANEOUS FEE FINANCIAL STATEMENT</t>
  </si>
  <si>
    <t>Portion of FTE Devoted To Miscellaneous Fee Activity (May be partial FTE)</t>
  </si>
  <si>
    <t>ATTACHMENT 4</t>
  </si>
  <si>
    <r>
      <t>Total Benefits</t>
    </r>
    <r>
      <rPr>
        <sz val="9"/>
        <rFont val="Arial"/>
        <family val="2"/>
      </rPr>
      <t xml:space="preserve"> Rate Times Salary Charged to Miscellaneous Fee Activity</t>
    </r>
  </si>
  <si>
    <r>
      <t>Total Salary</t>
    </r>
    <r>
      <rPr>
        <sz val="9"/>
        <rFont val="Arial"/>
        <family val="2"/>
      </rPr>
      <t xml:space="preserve">  Devoted To Miscellaneous Fee Activity - Column D X (Column B + Column C)</t>
    </r>
  </si>
  <si>
    <t>ATTACHMENT 5</t>
  </si>
  <si>
    <t>Fee</t>
  </si>
  <si>
    <t xml:space="preserve"> - If the equipment is used only part of the time for miscellaneous fee activities, only that percentage of equipment use attributable to the miscellaneous fee activity may be depreciated. </t>
  </si>
  <si>
    <t>Fee Income (Pool R00000)</t>
  </si>
  <si>
    <t>Recharge Income  (Pool B09000)</t>
  </si>
  <si>
    <r>
      <t xml:space="preserve">Salaries and Wages  </t>
    </r>
    <r>
      <rPr>
        <i/>
        <sz val="9"/>
        <rFont val="Arial"/>
        <family val="2"/>
      </rPr>
      <t>(Attachment 4 )</t>
    </r>
  </si>
  <si>
    <r>
      <t xml:space="preserve">Employee Benefits </t>
    </r>
    <r>
      <rPr>
        <i/>
        <sz val="9"/>
        <rFont val="Arial"/>
        <family val="2"/>
      </rPr>
      <t>(Attachment 4 )</t>
    </r>
  </si>
  <si>
    <t>Interest*/Debt Service</t>
  </si>
  <si>
    <t>Net Revenue at year-end  shall remain as a balance in the Miscellaneous Fee operating FOAPAL to be used to offset future operating costs.</t>
  </si>
  <si>
    <t>MISCELLANEOUS FEE COMPARISON</t>
  </si>
  <si>
    <t xml:space="preserve"> - Equipment purchased with either Federal funds, or 199xx funds, may not be included in depreciation schedules used for calculating Federally chargeable fees.</t>
  </si>
  <si>
    <t>Subsidies- List any fund sources subsidizing this fee</t>
  </si>
  <si>
    <t>19900 Funds</t>
  </si>
  <si>
    <t>Other Funds (Identify)</t>
  </si>
  <si>
    <t>SUBTOTAL OPERATING BALANCE</t>
  </si>
  <si>
    <t>FOAPAL</t>
  </si>
  <si>
    <t>ADMINISTRATIVE OVERHEAD DETAIL</t>
  </si>
  <si>
    <t>Employee Name or Description of Other Expense in Administrative Overhead</t>
  </si>
  <si>
    <t>Portion of FTE Devoted To Recharge Activity (May be partial FTE)</t>
  </si>
  <si>
    <r>
      <t>Total Salary</t>
    </r>
    <r>
      <rPr>
        <sz val="9"/>
        <rFont val="Arial"/>
        <family val="2"/>
      </rPr>
      <t xml:space="preserve">  Devoted To Recharge Activity - Column D X (Column B + Column C)</t>
    </r>
  </si>
  <si>
    <r>
      <t>Total Benefits</t>
    </r>
    <r>
      <rPr>
        <sz val="9"/>
        <rFont val="Arial"/>
        <family val="2"/>
      </rPr>
      <t xml:space="preserve"> Rate Times Salary Charged to Recharge Activity (Column E x Column F)</t>
    </r>
  </si>
  <si>
    <t>Total Other Expenses in Administrative Overhead</t>
  </si>
  <si>
    <r>
      <t xml:space="preserve">TOTAL </t>
    </r>
    <r>
      <rPr>
        <sz val="9"/>
        <rFont val="Arial"/>
        <family val="2"/>
      </rPr>
      <t>(Column E + Column G + Column H)</t>
    </r>
  </si>
  <si>
    <t xml:space="preserve">  </t>
  </si>
  <si>
    <t xml:space="preserve">Administrative Overhead can include direct costs of services provided for administration of the miscellaneous fee activity: staff time to prepare  and administer the miscellaneous fee billings; supplies; garage charges, etc.  You will need to itemize all employees or expenses in the Administrative Overhead.  </t>
  </si>
  <si>
    <t>WORKING CAPITAL RESERVE</t>
  </si>
  <si>
    <t>Total Funding</t>
  </si>
  <si>
    <t xml:space="preserve">Contribution </t>
  </si>
  <si>
    <t>Current Balance of the</t>
  </si>
  <si>
    <t>Reason for Working Capital Reserve</t>
  </si>
  <si>
    <t>Needed</t>
  </si>
  <si>
    <t>to the Reserve</t>
  </si>
  <si>
    <t>Working Capital Reserve</t>
  </si>
  <si>
    <t xml:space="preserve">Financing for current needs of auxiliary and service enterprises such as inventories or accounts receivable, and for capital needs such as equipment, </t>
  </si>
  <si>
    <t xml:space="preserve">structures, and renovations may be provided by establishing a Working Capital Reserve.  Funds for capital needs (above the amount made available </t>
  </si>
  <si>
    <t xml:space="preserve">by depreciation) may be accumulated by setting prices above costs in order to build reserves.  Funds for current needs may be accumulated and </t>
  </si>
  <si>
    <t>must be earmarked for a specific purpose.</t>
  </si>
  <si>
    <t xml:space="preserve">·         These accumulated reserve funds are not to exceed two months of the operating activities expenses.  </t>
  </si>
  <si>
    <t xml:space="preserve">·         Inclusion of the cost of accumulating the Working Capital Reserve in recharge rates to the Federal Government is not allowed.   </t>
  </si>
  <si>
    <t>·         The Working Capital surplus accumulated is not included in next year's rate computation and budget.</t>
  </si>
  <si>
    <t>·         Working Capital Reserve accumulated earnings must be transferred to a separate reserve fund.</t>
  </si>
  <si>
    <t>Contingency provisional reserves made for events, the occurrence of which cannot be foretold with certainty as to time, intensity, or with an assurance</t>
  </si>
  <si>
    <t>of their happening, are not allowed.</t>
  </si>
  <si>
    <t>RESERVE BALANCE REPORTING</t>
  </si>
  <si>
    <t>Explain how</t>
  </si>
  <si>
    <t>Reserve</t>
  </si>
  <si>
    <t>Projected</t>
  </si>
  <si>
    <t>Reserve Funds</t>
  </si>
  <si>
    <t>Type of Reserve</t>
  </si>
  <si>
    <t>Balance</t>
  </si>
  <si>
    <t>are used/plans and examples</t>
  </si>
  <si>
    <t>Working Capital</t>
  </si>
  <si>
    <t>Surplus External Revenue</t>
  </si>
  <si>
    <t>Depreciation renewal and replacement reserve</t>
  </si>
  <si>
    <t xml:space="preserve">Any inventorial equipment assigned to the recharge activity other than that furnished by the Federal Government shall be depreciated.  </t>
  </si>
  <si>
    <t>A depreciation reserve fund to be used for equipment replacements shall be established and credited with the amounts charged to operations</t>
  </si>
  <si>
    <t>for depreciation expenses.</t>
  </si>
  <si>
    <t>Surplus External Revenue Reserve</t>
  </si>
  <si>
    <t>Reserves accumulated by charging in excess of full direct costs to external users of the recharge service are allowable and must be isolated</t>
  </si>
  <si>
    <t>from the operating balances.</t>
  </si>
  <si>
    <t>Net Income at year-end (after depreciation, working capital, and surplus external revenue reserves are accounted for and transferred to specific</t>
  </si>
  <si>
    <t>reserve funds) shall remain as a balance in the recharge FOAPAL to be used to offset operating costs.</t>
  </si>
  <si>
    <t>The total annual contribution to the Working Capital Reserve must be reflected as an item of expense on Attachment 2 - the Miscellaneous Fee Financial Statement</t>
  </si>
  <si>
    <t>Column I, Total Administrative Overhead, must be included as an expense on Template 2  - the Miscellaneous Fee Financial Statement</t>
  </si>
  <si>
    <t>ATTACHMENT 6</t>
  </si>
  <si>
    <t>ATTACHMENT 7</t>
  </si>
  <si>
    <t>TEMPLATE 8</t>
  </si>
  <si>
    <t>DIVISION:</t>
  </si>
  <si>
    <t>DEPARTMENT:</t>
  </si>
  <si>
    <t>EMAIL:</t>
  </si>
  <si>
    <t>Miscellaneous Fee Name</t>
  </si>
  <si>
    <t>Explanation of Surplus/Deficit</t>
  </si>
  <si>
    <t>Actual figures should reconcile with those found in FIS. In the case of discrepancies, attach an explanation of why the discrepancy exits and how it will be corrected.</t>
  </si>
  <si>
    <t>Net Revenue at year-end shall remain as a balance in the Miscellaneous Fee operating FOAPAL to be used to offset future operating costs.</t>
  </si>
  <si>
    <t>Attach approved fee list to this form along with any additional pages needed to explain the reason and/or plans for the surplus/deficit.</t>
  </si>
  <si>
    <t>Principal Officer</t>
  </si>
  <si>
    <t>Date</t>
  </si>
  <si>
    <t>Miscellaneous Fee Year-End Report - Attachment 9</t>
  </si>
  <si>
    <r>
      <t xml:space="preserve">Depreciation Expense </t>
    </r>
    <r>
      <rPr>
        <i/>
        <sz val="9"/>
        <rFont val="Arial"/>
        <family val="2"/>
      </rPr>
      <t>(Attachment 6)</t>
    </r>
  </si>
  <si>
    <r>
      <t>Administrative Overhead</t>
    </r>
    <r>
      <rPr>
        <i/>
        <sz val="9"/>
        <rFont val="Arial"/>
        <family val="2"/>
      </rPr>
      <t xml:space="preserve"> (Attachment 5)</t>
    </r>
  </si>
  <si>
    <r>
      <t xml:space="preserve">TOTAL Salary &amp; Benefit Costs </t>
    </r>
    <r>
      <rPr>
        <sz val="9"/>
        <rFont val="Arial"/>
        <family val="2"/>
      </rPr>
      <t>(Column E + Column G)</t>
    </r>
  </si>
  <si>
    <t>Pass thru Expenses* (Identify)</t>
  </si>
  <si>
    <r>
      <t>Working Capital Reserve**</t>
    </r>
    <r>
      <rPr>
        <i/>
        <sz val="9"/>
        <rFont val="Arial"/>
        <family val="2"/>
      </rPr>
      <t>(Attachment 7)</t>
    </r>
  </si>
  <si>
    <t xml:space="preserve">** These expenses may not be charged to federal awards. </t>
  </si>
  <si>
    <t>*   If the miscellaneous fee activity maintains formula based rates whereby the rate is determined by a variable underlying cost plus a fixed surcharge or percent markup, separately identify the total underlying cost driving the rate calculation.  For instance, if the recharge activity maintains a per gallon fuel rate that is based on the actual cost of the fuel plus a fixed surcharge, the actual cost of the fuel should be separately identified on the Comparative Income Statement.</t>
  </si>
  <si>
    <t>Cumulative Surplus/Deficit as Percent of Expenditures</t>
  </si>
  <si>
    <t>Estimated Composite Benefit Rate           (2)</t>
  </si>
  <si>
    <t>2022-23</t>
  </si>
  <si>
    <t>2023-24</t>
  </si>
  <si>
    <t>ACTUAL  PRIOR YEAR</t>
  </si>
  <si>
    <t>JUNE 30,  PROJECTED</t>
  </si>
  <si>
    <t>PROJECTED</t>
  </si>
  <si>
    <t>PRIOR YEAR FEES (if existing fee)</t>
  </si>
  <si>
    <t>CURRENT YEAR FEES</t>
  </si>
  <si>
    <t>PROPOSED FEES</t>
  </si>
  <si>
    <t>(Column4 -Column3/  Column3) PERCENT CHANGE</t>
  </si>
  <si>
    <t>CURRENT ANNUAL VOLUME( # of Sales)</t>
  </si>
  <si>
    <t>(Column 3 x Column 7) CURRENT ANNUAL REVENUE VOLUME X FEE</t>
  </si>
  <si>
    <t>NEXT YEAR SALES VOLUME (# of sales)</t>
  </si>
  <si>
    <t>(Column 4 x Column 9)  NEXT YEAR ANNUAL REVENUE VOLUME X RATE</t>
  </si>
  <si>
    <t>Totals from Current Revenue (Column 8) and Projected Next Year Revenue (Column 10) must equal projected revenue on Attachment 2 - the Miscellaneous Fee Financial Statement</t>
  </si>
  <si>
    <r>
      <t>(2)  For the projected next year</t>
    </r>
    <r>
      <rPr>
        <sz val="9"/>
        <color theme="5"/>
        <rFont val="Arial"/>
        <family val="2"/>
      </rPr>
      <t xml:space="preserve"> </t>
    </r>
    <r>
      <rPr>
        <sz val="9"/>
        <rFont val="Arial"/>
        <family val="2"/>
      </rPr>
      <t>benefits rates, (Column F) please use the appropriate Composite Benefit Rate. For information about Composite Benefit Rates visit: https://planning.ucsc.edu/budget/rates-and-assessments/ucpath_composite_benefit_rate.html</t>
    </r>
  </si>
  <si>
    <t>Column E "Total Salary" and column H "Total Benefits" must match projected Next Yearsalary and benefit expenses on Attachment 2 - the Miscellaneous Fee Financial Statement</t>
  </si>
  <si>
    <r>
      <t>(1)  For</t>
    </r>
    <r>
      <rPr>
        <sz val="9"/>
        <color theme="1"/>
        <rFont val="Arial"/>
        <family val="2"/>
      </rPr>
      <t xml:space="preserve"> next year</t>
    </r>
    <r>
      <rPr>
        <sz val="9"/>
        <rFont val="Arial"/>
        <family val="2"/>
      </rPr>
      <t xml:space="preserve"> include 3% increase in wages effective 7/1 for that fiscal year for both non-represented staff and represented staff that do not have a current contract.  For units that have represented staff who have contracts, please use the increases that have been bargained.</t>
    </r>
  </si>
  <si>
    <t xml:space="preserve">Actual figures for the prior year should reconcile with those found in FIS.  In the case of any discrepancies, attach an explanation of why the discrepancy exists and how it will be corrected in the current and future years. Use the Account codes at the Level 3 rollup to report prior year actual expenses as well as projected expenses. </t>
  </si>
  <si>
    <t>(1)  For projected yesr include 3% increase in wages effective 7/1/2022 for both non-represented staff and represented staff that do not have a current contract.  For units that have represented staff who have contracts, please use the increases that have been bargained.</t>
  </si>
  <si>
    <t>(2)  For the projected year benefits rates, please use the appropriate Composite Benefit Rate. For information about Composite Benefit Rates visit: https://planning.ucsc.edu/budget/rates-and-assessments/ucpath_composite_benefit_rate.html</t>
  </si>
  <si>
    <t>Totals from current fiscal year (Column J) and projected fiscal year (Column K) must be reflected as an item of expense on Attachment 2 - the Miscellaneous Fee Financial Statement</t>
  </si>
  <si>
    <t>FOR FISCAL YEAR:</t>
  </si>
  <si>
    <t>Prior Year Surplus/Deficit</t>
  </si>
  <si>
    <t>Total Annual Revenues</t>
  </si>
  <si>
    <t>Total Annual Expenditures</t>
  </si>
  <si>
    <t>Year-End Surplus/Deficit</t>
  </si>
  <si>
    <t>2024-25</t>
  </si>
  <si>
    <t>Vendor Name</t>
  </si>
  <si>
    <t>Outside Vendor Rate</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</si>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</sst>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yyyy"/>
    <numFmt numFmtId="165" formatCode="&quot;$&quot;#,##0"/>
  </numFmts>
  <fonts count="24" x14ac:knownFonts="1">
    <font>
      <sz val="10"/>
      <name val="MS Sans Serif"/>
    </font>
    <font>
      <sz val="10"/>
      <name val="MS Sans Serif"/>
      <family val="2"/>
    </font>
    <font>
      <sz val="8"/>
      <name val="MS Sans Serif"/>
      <family val="2"/>
    </font>
    <font>
      <b/>
      <sz val="10"/>
      <name val="Arial"/>
      <family val="2"/>
    </font>
    <font>
      <sz val="10"/>
      <name val="Arial"/>
      <family val="2"/>
    </font>
    <font>
      <sz val="8"/>
      <name val="Arial"/>
      <family val="2"/>
    </font>
    <font>
      <b/>
      <sz val="8"/>
      <name val="Arial"/>
      <family val="2"/>
    </font>
    <font>
      <sz val="9"/>
      <name val="Arial"/>
      <family val="2"/>
    </font>
    <font>
      <b/>
      <sz val="9"/>
      <name val="Arial"/>
      <family val="2"/>
    </font>
    <font>
      <b/>
      <sz val="11"/>
      <name val="Arial"/>
      <family val="2"/>
    </font>
    <font>
      <i/>
      <sz val="9"/>
      <name val="Arial"/>
      <family val="2"/>
    </font>
    <font>
      <b/>
      <u/>
      <sz val="9"/>
      <name val="Arial"/>
      <family val="2"/>
    </font>
    <font>
      <b/>
      <i/>
      <sz val="9"/>
      <name val="Arial"/>
      <family val="2"/>
    </font>
    <font>
      <u/>
      <sz val="9"/>
      <name val="Arial"/>
      <family val="2"/>
    </font>
    <font>
      <i/>
      <u/>
      <sz val="9"/>
      <name val="Arial"/>
      <family val="2"/>
    </font>
    <font>
      <sz val="10"/>
      <name val="MS Sans Serif"/>
    </font>
    <font>
      <sz val="9"/>
      <color theme="1"/>
      <name val="Arial"/>
      <family val="2"/>
    </font>
    <font>
      <b/>
      <sz val="10"/>
      <name val="Calibri"/>
      <family val="2"/>
      <scheme val="minor"/>
    </font>
    <font>
      <sz val="10"/>
      <name val="Calibri"/>
      <family val="2"/>
      <scheme val="minor"/>
    </font>
    <font>
      <b/>
      <sz val="11"/>
      <name val="Calibri"/>
      <family val="2"/>
      <scheme val="minor"/>
    </font>
    <font>
      <sz val="11"/>
      <name val="Calibri"/>
      <family val="2"/>
      <scheme val="minor"/>
    </font>
    <font>
      <b/>
      <sz val="8"/>
      <name val="Calibri"/>
      <family val="2"/>
      <scheme val="minor"/>
    </font>
    <font>
      <sz val="9"/>
      <color theme="5"/>
      <name val="Arial"/>
      <family val="2"/>
    </font>
    <font>
      <sz val="11"/>
      <name val="Arial"/>
      <family val="2"/>
    </font>
  </fonts>
  <fills count="4">
    <fill>
      <patternFill patternType="none"/>
    </fill>
    <fill>
      <patternFill patternType="gray125"/>
    </fill>
    <fill>
      <patternFill patternType="solid">
        <fgColor indexed="65"/>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40"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cellStyleXfs>
  <cellXfs count="273">
    <xf numFmtId="0" fontId="0" fillId="0" borderId="0" xfId="0"/>
    <xf numFmtId="0" fontId="3" fillId="0" borderId="0" xfId="0" applyFont="1"/>
    <xf numFmtId="0" fontId="7" fillId="0" borderId="0" xfId="0" applyFont="1"/>
    <xf numFmtId="9" fontId="5" fillId="0" borderId="0" xfId="0" applyNumberFormat="1" applyFont="1"/>
    <xf numFmtId="0" fontId="8" fillId="0" borderId="0" xfId="0" applyFont="1"/>
    <xf numFmtId="0" fontId="7" fillId="0" borderId="0" xfId="0" applyFont="1" applyAlignment="1">
      <alignment horizontal="centerContinuous"/>
    </xf>
    <xf numFmtId="0" fontId="8" fillId="0" borderId="0" xfId="0" applyFont="1" applyAlignment="1">
      <alignment horizontal="left"/>
    </xf>
    <xf numFmtId="9" fontId="5" fillId="0" borderId="0" xfId="0" applyNumberFormat="1" applyFont="1" applyAlignment="1">
      <alignment horizontal="centerContinuous"/>
    </xf>
    <xf numFmtId="0" fontId="4" fillId="0" borderId="0" xfId="0" applyFont="1"/>
    <xf numFmtId="9" fontId="7" fillId="0" borderId="0" xfId="0" applyNumberFormat="1" applyFont="1"/>
    <xf numFmtId="37" fontId="7" fillId="0" borderId="0" xfId="0" applyNumberFormat="1" applyFont="1" applyAlignment="1">
      <alignment horizontal="center"/>
    </xf>
    <xf numFmtId="0" fontId="7" fillId="0" borderId="2" xfId="0" applyFont="1" applyBorder="1"/>
    <xf numFmtId="0" fontId="7" fillId="0" borderId="3" xfId="0" applyFont="1" applyBorder="1"/>
    <xf numFmtId="0" fontId="7" fillId="0" borderId="4" xfId="0" applyFont="1" applyBorder="1" applyAlignment="1">
      <alignment horizontal="center"/>
    </xf>
    <xf numFmtId="0" fontId="10" fillId="0" borderId="3" xfId="0" applyFont="1" applyBorder="1" applyAlignment="1">
      <alignment horizontal="centerContinuous"/>
    </xf>
    <xf numFmtId="0" fontId="7" fillId="0" borderId="2" xfId="0" applyFont="1" applyBorder="1" applyAlignment="1">
      <alignment horizontal="centerContinuous"/>
    </xf>
    <xf numFmtId="0" fontId="7" fillId="0" borderId="5" xfId="0" applyFont="1" applyBorder="1" applyAlignment="1">
      <alignment horizontal="centerContinuous" vertical="center" wrapText="1"/>
    </xf>
    <xf numFmtId="0" fontId="7" fillId="0" borderId="1" xfId="0" applyFont="1" applyBorder="1" applyAlignment="1">
      <alignment horizontal="centerContinuous" vertical="center" wrapText="1"/>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0" xfId="0" applyFont="1" applyAlignment="1">
      <alignment wrapText="1"/>
    </xf>
    <xf numFmtId="0" fontId="11" fillId="0" borderId="7" xfId="0" applyFont="1" applyBorder="1"/>
    <xf numFmtId="0" fontId="7" fillId="0" borderId="8" xfId="0" applyFont="1" applyBorder="1"/>
    <xf numFmtId="0" fontId="7" fillId="0" borderId="7" xfId="0" applyFont="1" applyBorder="1"/>
    <xf numFmtId="0" fontId="7" fillId="0" borderId="5" xfId="0" applyFont="1" applyBorder="1"/>
    <xf numFmtId="0" fontId="7" fillId="0" borderId="1" xfId="0" applyFont="1" applyBorder="1"/>
    <xf numFmtId="0" fontId="13" fillId="2" borderId="7" xfId="0" applyFont="1" applyFill="1" applyBorder="1"/>
    <xf numFmtId="0" fontId="7" fillId="2" borderId="0" xfId="0" applyFont="1" applyFill="1"/>
    <xf numFmtId="0" fontId="4" fillId="2" borderId="0" xfId="0" applyFont="1" applyFill="1"/>
    <xf numFmtId="0" fontId="7" fillId="0" borderId="7" xfId="0" quotePrefix="1" applyFont="1" applyBorder="1"/>
    <xf numFmtId="0" fontId="7" fillId="0" borderId="7" xfId="0" quotePrefix="1" applyFont="1" applyBorder="1" applyAlignment="1">
      <alignment horizontal="left"/>
    </xf>
    <xf numFmtId="0" fontId="5" fillId="0" borderId="0" xfId="0" applyFont="1"/>
    <xf numFmtId="0" fontId="7" fillId="0" borderId="0" xfId="0" applyFont="1" applyAlignment="1">
      <alignment horizontal="center"/>
    </xf>
    <xf numFmtId="0" fontId="4" fillId="0" borderId="3" xfId="0" applyFont="1" applyBorder="1"/>
    <xf numFmtId="0" fontId="4" fillId="0" borderId="1" xfId="0" applyFont="1" applyBorder="1"/>
    <xf numFmtId="0" fontId="9" fillId="0" borderId="0" xfId="0" applyFont="1"/>
    <xf numFmtId="0" fontId="9" fillId="0" borderId="0" xfId="0" applyFont="1" applyAlignment="1">
      <alignment horizontal="center"/>
    </xf>
    <xf numFmtId="0" fontId="8" fillId="0" borderId="0" xfId="0" applyFont="1" applyAlignment="1">
      <alignment horizontal="center"/>
    </xf>
    <xf numFmtId="0" fontId="14" fillId="2" borderId="0" xfId="0" applyFont="1" applyFill="1"/>
    <xf numFmtId="37" fontId="7" fillId="0" borderId="9" xfId="1" applyNumberFormat="1" applyFont="1" applyBorder="1"/>
    <xf numFmtId="37" fontId="7" fillId="0" borderId="8" xfId="1" applyNumberFormat="1" applyFont="1" applyBorder="1"/>
    <xf numFmtId="37" fontId="8" fillId="0" borderId="8" xfId="1" applyNumberFormat="1" applyFont="1" applyBorder="1"/>
    <xf numFmtId="37" fontId="7" fillId="2" borderId="9" xfId="1" applyNumberFormat="1" applyFont="1" applyFill="1" applyBorder="1"/>
    <xf numFmtId="37" fontId="7" fillId="0" borderId="9" xfId="0" applyNumberFormat="1" applyFont="1" applyBorder="1"/>
    <xf numFmtId="37" fontId="7" fillId="0" borderId="8" xfId="0" applyNumberFormat="1" applyFont="1" applyBorder="1"/>
    <xf numFmtId="37" fontId="7" fillId="0" borderId="10" xfId="0" applyNumberFormat="1" applyFont="1" applyBorder="1"/>
    <xf numFmtId="37" fontId="7" fillId="0" borderId="5" xfId="0" applyNumberFormat="1" applyFont="1" applyBorder="1"/>
    <xf numFmtId="37" fontId="7" fillId="0" borderId="7" xfId="0" applyNumberFormat="1" applyFont="1" applyBorder="1"/>
    <xf numFmtId="37" fontId="7" fillId="0" borderId="11" xfId="0" applyNumberFormat="1" applyFont="1" applyBorder="1"/>
    <xf numFmtId="0" fontId="4" fillId="0" borderId="10" xfId="0" applyFont="1" applyBorder="1" applyAlignment="1">
      <alignment horizontal="center"/>
    </xf>
    <xf numFmtId="0" fontId="5" fillId="0" borderId="8" xfId="0" applyFont="1" applyBorder="1"/>
    <xf numFmtId="39" fontId="5" fillId="0" borderId="13" xfId="0" applyNumberFormat="1" applyFont="1" applyBorder="1"/>
    <xf numFmtId="39" fontId="5" fillId="0" borderId="0" xfId="0" applyNumberFormat="1" applyFont="1"/>
    <xf numFmtId="37" fontId="5" fillId="0" borderId="0" xfId="0" applyNumberFormat="1" applyFont="1"/>
    <xf numFmtId="0" fontId="6" fillId="0" borderId="8" xfId="0" applyFont="1" applyBorder="1"/>
    <xf numFmtId="0" fontId="6" fillId="0" borderId="13" xfId="0" applyFont="1" applyBorder="1"/>
    <xf numFmtId="0" fontId="6" fillId="0" borderId="0" xfId="0" applyFont="1"/>
    <xf numFmtId="37" fontId="4" fillId="0" borderId="8" xfId="0" applyNumberFormat="1" applyFont="1" applyBorder="1"/>
    <xf numFmtId="0" fontId="5" fillId="0" borderId="9" xfId="0" applyFont="1" applyBorder="1"/>
    <xf numFmtId="0" fontId="5" fillId="0" borderId="6" xfId="0" applyFont="1" applyBorder="1"/>
    <xf numFmtId="0" fontId="5" fillId="0" borderId="1" xfId="0" applyFont="1" applyBorder="1"/>
    <xf numFmtId="9" fontId="5" fillId="2" borderId="9" xfId="0" applyNumberFormat="1" applyFont="1" applyFill="1" applyBorder="1"/>
    <xf numFmtId="0" fontId="4" fillId="0" borderId="6" xfId="0" applyFont="1" applyBorder="1"/>
    <xf numFmtId="0" fontId="7" fillId="0" borderId="0" xfId="0" applyFont="1" applyAlignment="1">
      <alignment horizontal="right"/>
    </xf>
    <xf numFmtId="38" fontId="7" fillId="0" borderId="0" xfId="0" applyNumberFormat="1" applyFont="1"/>
    <xf numFmtId="0" fontId="12" fillId="0" borderId="10" xfId="0" applyFont="1" applyBorder="1" applyAlignment="1">
      <alignment horizontal="center"/>
    </xf>
    <xf numFmtId="0" fontId="12" fillId="0" borderId="0" xfId="0" applyFont="1" applyAlignment="1">
      <alignment horizontal="center"/>
    </xf>
    <xf numFmtId="0" fontId="8" fillId="0" borderId="10" xfId="0" applyFont="1" applyBorder="1" applyAlignment="1">
      <alignment horizontal="center"/>
    </xf>
    <xf numFmtId="0" fontId="7" fillId="0" borderId="16" xfId="0" applyFont="1" applyBorder="1" applyAlignment="1">
      <alignment horizontal="center" wrapText="1"/>
    </xf>
    <xf numFmtId="0" fontId="8" fillId="0" borderId="16" xfId="0" applyFont="1" applyBorder="1" applyAlignment="1">
      <alignment horizontal="center" wrapText="1"/>
    </xf>
    <xf numFmtId="37" fontId="7" fillId="0" borderId="0" xfId="0" applyNumberFormat="1" applyFont="1"/>
    <xf numFmtId="37" fontId="7" fillId="2" borderId="0" xfId="1" applyNumberFormat="1" applyFont="1" applyFill="1" applyBorder="1"/>
    <xf numFmtId="37" fontId="7" fillId="2" borderId="13" xfId="1" applyNumberFormat="1" applyFont="1" applyFill="1" applyBorder="1"/>
    <xf numFmtId="37" fontId="8" fillId="0" borderId="1" xfId="0" applyNumberFormat="1" applyFont="1" applyBorder="1"/>
    <xf numFmtId="37" fontId="8" fillId="2" borderId="1" xfId="1" applyNumberFormat="1" applyFont="1" applyFill="1" applyBorder="1"/>
    <xf numFmtId="9" fontId="8" fillId="0" borderId="1" xfId="0" applyNumberFormat="1" applyFont="1" applyBorder="1"/>
    <xf numFmtId="37" fontId="8" fillId="2" borderId="6" xfId="1" applyNumberFormat="1" applyFont="1" applyFill="1" applyBorder="1"/>
    <xf numFmtId="0" fontId="7" fillId="0" borderId="0" xfId="0" applyFont="1" applyAlignment="1">
      <alignment horizontal="center" wrapText="1"/>
    </xf>
    <xf numFmtId="9" fontId="7" fillId="0" borderId="7" xfId="0" applyNumberFormat="1" applyFont="1" applyBorder="1"/>
    <xf numFmtId="9" fontId="8" fillId="0" borderId="5" xfId="0" applyNumberFormat="1" applyFont="1" applyBorder="1"/>
    <xf numFmtId="37" fontId="7" fillId="2" borderId="8" xfId="1" applyNumberFormat="1" applyFont="1" applyFill="1" applyBorder="1"/>
    <xf numFmtId="37" fontId="8" fillId="2" borderId="9" xfId="1" applyNumberFormat="1" applyFont="1" applyFill="1" applyBorder="1"/>
    <xf numFmtId="37" fontId="7" fillId="2" borderId="17" xfId="1" applyNumberFormat="1" applyFont="1" applyFill="1" applyBorder="1"/>
    <xf numFmtId="37" fontId="7" fillId="2" borderId="18" xfId="1" applyNumberFormat="1" applyFont="1" applyFill="1" applyBorder="1"/>
    <xf numFmtId="37" fontId="7" fillId="2" borderId="19" xfId="1" applyNumberFormat="1" applyFont="1" applyFill="1" applyBorder="1"/>
    <xf numFmtId="0" fontId="8" fillId="0" borderId="5" xfId="0" applyFont="1" applyBorder="1" applyAlignment="1">
      <alignment horizontal="right"/>
    </xf>
    <xf numFmtId="0" fontId="7" fillId="0" borderId="8" xfId="0" applyFont="1" applyBorder="1" applyAlignment="1">
      <alignment horizontal="center"/>
    </xf>
    <xf numFmtId="38" fontId="7" fillId="0" borderId="14" xfId="1" applyNumberFormat="1" applyFont="1" applyBorder="1" applyAlignment="1">
      <alignment horizontal="center"/>
    </xf>
    <xf numFmtId="38" fontId="7" fillId="0" borderId="20" xfId="1" applyNumberFormat="1" applyFont="1" applyBorder="1" applyAlignment="1">
      <alignment horizontal="center"/>
    </xf>
    <xf numFmtId="0" fontId="7" fillId="0" borderId="4" xfId="0" applyFont="1" applyBorder="1"/>
    <xf numFmtId="0" fontId="7" fillId="0" borderId="21" xfId="0" applyFont="1" applyBorder="1"/>
    <xf numFmtId="37" fontId="7" fillId="0" borderId="4" xfId="0" applyNumberFormat="1" applyFont="1" applyBorder="1"/>
    <xf numFmtId="37" fontId="7" fillId="0" borderId="21" xfId="0" applyNumberFormat="1" applyFont="1" applyBorder="1"/>
    <xf numFmtId="164" fontId="7" fillId="0" borderId="4" xfId="0" applyNumberFormat="1" applyFont="1" applyBorder="1"/>
    <xf numFmtId="164" fontId="7" fillId="0" borderId="7" xfId="0" applyNumberFormat="1" applyFont="1" applyBorder="1"/>
    <xf numFmtId="0" fontId="7" fillId="0" borderId="0" xfId="0" applyFont="1" applyAlignment="1">
      <alignment horizontal="left"/>
    </xf>
    <xf numFmtId="0" fontId="4" fillId="0" borderId="0" xfId="0" applyFont="1" applyAlignment="1">
      <alignment horizontal="left" vertical="top" wrapText="1"/>
    </xf>
    <xf numFmtId="0" fontId="3" fillId="2" borderId="0" xfId="0" applyFont="1" applyFill="1"/>
    <xf numFmtId="0" fontId="8" fillId="2" borderId="0" xfId="0" applyFont="1" applyFill="1"/>
    <xf numFmtId="0" fontId="7" fillId="0" borderId="0" xfId="0" applyFont="1" applyAlignment="1">
      <alignment vertical="top" wrapText="1"/>
    </xf>
    <xf numFmtId="37" fontId="7" fillId="0" borderId="5" xfId="1" applyNumberFormat="1" applyFont="1" applyBorder="1"/>
    <xf numFmtId="37" fontId="7" fillId="0" borderId="7" xfId="1" applyNumberFormat="1" applyFont="1" applyBorder="1"/>
    <xf numFmtId="37" fontId="8" fillId="0" borderId="7" xfId="1" applyNumberFormat="1" applyFont="1" applyBorder="1"/>
    <xf numFmtId="37" fontId="7" fillId="2" borderId="5" xfId="1" applyNumberFormat="1" applyFont="1" applyFill="1" applyBorder="1"/>
    <xf numFmtId="0" fontId="7" fillId="0" borderId="2" xfId="0" applyFont="1" applyBorder="1" applyAlignment="1">
      <alignment horizontal="center"/>
    </xf>
    <xf numFmtId="37" fontId="7" fillId="0" borderId="11" xfId="1" applyNumberFormat="1" applyFont="1" applyBorder="1"/>
    <xf numFmtId="0" fontId="6" fillId="0" borderId="0" xfId="0" applyFont="1" applyAlignment="1">
      <alignment horizontal="right"/>
    </xf>
    <xf numFmtId="10" fontId="4" fillId="0" borderId="0" xfId="0" applyNumberFormat="1" applyFont="1"/>
    <xf numFmtId="9" fontId="5" fillId="3" borderId="8" xfId="2" applyFont="1" applyFill="1" applyBorder="1"/>
    <xf numFmtId="37" fontId="5" fillId="3" borderId="8" xfId="1" applyNumberFormat="1" applyFont="1" applyFill="1" applyBorder="1"/>
    <xf numFmtId="37" fontId="5" fillId="3" borderId="19" xfId="1" applyNumberFormat="1" applyFont="1" applyFill="1" applyBorder="1"/>
    <xf numFmtId="0" fontId="3" fillId="3" borderId="5" xfId="0" applyFont="1" applyFill="1" applyBorder="1"/>
    <xf numFmtId="0" fontId="6" fillId="3" borderId="1" xfId="0" applyFont="1" applyFill="1" applyBorder="1"/>
    <xf numFmtId="0" fontId="8" fillId="3" borderId="1" xfId="0" applyFont="1" applyFill="1" applyBorder="1"/>
    <xf numFmtId="0" fontId="8" fillId="3" borderId="1" xfId="0" applyFont="1" applyFill="1" applyBorder="1" applyAlignment="1">
      <alignment horizontal="center"/>
    </xf>
    <xf numFmtId="37" fontId="8" fillId="3" borderId="5" xfId="0" applyNumberFormat="1" applyFont="1" applyFill="1" applyBorder="1"/>
    <xf numFmtId="9" fontId="6" fillId="3" borderId="9" xfId="0" applyNumberFormat="1" applyFont="1" applyFill="1" applyBorder="1"/>
    <xf numFmtId="0" fontId="3" fillId="3" borderId="7" xfId="0" applyFont="1" applyFill="1" applyBorder="1"/>
    <xf numFmtId="0" fontId="8" fillId="3" borderId="0" xfId="0" applyFont="1" applyFill="1"/>
    <xf numFmtId="9" fontId="6" fillId="3" borderId="8" xfId="0" applyNumberFormat="1" applyFont="1" applyFill="1" applyBorder="1"/>
    <xf numFmtId="0" fontId="3" fillId="3" borderId="0" xfId="0" applyFont="1" applyFill="1"/>
    <xf numFmtId="0" fontId="3" fillId="3" borderId="0" xfId="0" applyFont="1" applyFill="1" applyAlignment="1">
      <alignment horizontal="center"/>
    </xf>
    <xf numFmtId="37" fontId="3" fillId="3" borderId="5" xfId="1" applyNumberFormat="1" applyFont="1" applyFill="1" applyBorder="1"/>
    <xf numFmtId="9" fontId="3" fillId="3" borderId="8" xfId="0" applyNumberFormat="1" applyFont="1" applyFill="1" applyBorder="1"/>
    <xf numFmtId="37" fontId="3" fillId="3" borderId="9" xfId="1" applyNumberFormat="1" applyFont="1" applyFill="1" applyBorder="1"/>
    <xf numFmtId="37" fontId="3" fillId="3" borderId="5" xfId="0" applyNumberFormat="1" applyFont="1" applyFill="1" applyBorder="1"/>
    <xf numFmtId="0" fontId="8" fillId="3" borderId="7" xfId="0" applyFont="1" applyFill="1" applyBorder="1"/>
    <xf numFmtId="0" fontId="8" fillId="3" borderId="22" xfId="0" applyFont="1" applyFill="1" applyBorder="1"/>
    <xf numFmtId="37" fontId="8" fillId="3" borderId="24" xfId="1" applyNumberFormat="1" applyFont="1" applyFill="1" applyBorder="1"/>
    <xf numFmtId="37" fontId="8" fillId="3" borderId="23" xfId="1" applyNumberFormat="1" applyFont="1" applyFill="1" applyBorder="1"/>
    <xf numFmtId="0" fontId="12" fillId="3" borderId="0" xfId="0" applyFont="1" applyFill="1"/>
    <xf numFmtId="37" fontId="8" fillId="3" borderId="5" xfId="1" applyNumberFormat="1" applyFont="1" applyFill="1" applyBorder="1"/>
    <xf numFmtId="37" fontId="8" fillId="3" borderId="9" xfId="1" applyNumberFormat="1" applyFont="1" applyFill="1" applyBorder="1"/>
    <xf numFmtId="0" fontId="11" fillId="3" borderId="22" xfId="0" applyFont="1" applyFill="1" applyBorder="1"/>
    <xf numFmtId="0" fontId="11" fillId="3" borderId="0" xfId="0" applyFont="1" applyFill="1"/>
    <xf numFmtId="9" fontId="5" fillId="3" borderId="9" xfId="0" applyNumberFormat="1" applyFont="1" applyFill="1" applyBorder="1" applyAlignment="1">
      <alignment horizontal="center" wrapText="1"/>
    </xf>
    <xf numFmtId="9" fontId="5" fillId="3" borderId="8" xfId="0" applyNumberFormat="1" applyFont="1" applyFill="1" applyBorder="1"/>
    <xf numFmtId="9" fontId="5" fillId="3" borderId="9" xfId="0" applyNumberFormat="1" applyFont="1" applyFill="1" applyBorder="1"/>
    <xf numFmtId="9" fontId="5" fillId="3" borderId="4" xfId="0" applyNumberFormat="1" applyFont="1" applyFill="1" applyBorder="1"/>
    <xf numFmtId="9" fontId="7" fillId="3" borderId="8" xfId="0" applyNumberFormat="1" applyFont="1" applyFill="1" applyBorder="1"/>
    <xf numFmtId="0" fontId="7" fillId="0" borderId="0" xfId="0" applyFont="1" applyAlignment="1">
      <alignment horizontal="left" vertical="top" wrapText="1"/>
    </xf>
    <xf numFmtId="0" fontId="4" fillId="0" borderId="0" xfId="0" applyFont="1" applyAlignment="1">
      <alignment vertical="center"/>
    </xf>
    <xf numFmtId="0" fontId="6" fillId="0" borderId="15" xfId="0" applyFont="1" applyBorder="1" applyAlignment="1">
      <alignment horizontal="right"/>
    </xf>
    <xf numFmtId="10" fontId="4" fillId="0" borderId="10" xfId="0" applyNumberFormat="1" applyFont="1" applyBorder="1"/>
    <xf numFmtId="0" fontId="4" fillId="0" borderId="10" xfId="0" applyFont="1" applyBorder="1"/>
    <xf numFmtId="0" fontId="7" fillId="3" borderId="1" xfId="0" applyFont="1" applyFill="1" applyBorder="1"/>
    <xf numFmtId="0" fontId="7" fillId="3" borderId="1" xfId="0" applyFont="1" applyFill="1" applyBorder="1" applyAlignment="1">
      <alignment horizontal="center"/>
    </xf>
    <xf numFmtId="37" fontId="7" fillId="3" borderId="5" xfId="0" applyNumberFormat="1" applyFont="1" applyFill="1" applyBorder="1"/>
    <xf numFmtId="0" fontId="5" fillId="0" borderId="7" xfId="0" applyFont="1" applyBorder="1"/>
    <xf numFmtId="37" fontId="7" fillId="0" borderId="7" xfId="1" applyNumberFormat="1" applyFont="1" applyFill="1" applyBorder="1"/>
    <xf numFmtId="9" fontId="5" fillId="0" borderId="8" xfId="0" applyNumberFormat="1" applyFont="1" applyBorder="1"/>
    <xf numFmtId="0" fontId="7" fillId="0" borderId="1" xfId="0" applyFont="1" applyBorder="1" applyAlignment="1">
      <alignment horizontal="center"/>
    </xf>
    <xf numFmtId="9" fontId="5" fillId="0" borderId="9" xfId="0" applyNumberFormat="1" applyFont="1" applyBorder="1"/>
    <xf numFmtId="0" fontId="6" fillId="0" borderId="5" xfId="0" applyFont="1" applyBorder="1"/>
    <xf numFmtId="0" fontId="5" fillId="0" borderId="5" xfId="0" applyFont="1" applyBorder="1"/>
    <xf numFmtId="0" fontId="16" fillId="0" borderId="0" xfId="0" applyFont="1" applyAlignment="1">
      <alignment vertical="top" wrapText="1"/>
    </xf>
    <xf numFmtId="0" fontId="16" fillId="0" borderId="0" xfId="0" applyFont="1"/>
    <xf numFmtId="0" fontId="4" fillId="0" borderId="0" xfId="0" applyFont="1" applyAlignment="1">
      <alignment horizontal="center"/>
    </xf>
    <xf numFmtId="0" fontId="4" fillId="0" borderId="25" xfId="0" applyFont="1" applyBorder="1"/>
    <xf numFmtId="0" fontId="4" fillId="0" borderId="14" xfId="0" applyFont="1" applyBorder="1"/>
    <xf numFmtId="0" fontId="4" fillId="0" borderId="26" xfId="0" applyFont="1" applyBorder="1" applyAlignment="1">
      <alignment horizontal="center"/>
    </xf>
    <xf numFmtId="0" fontId="4" fillId="0" borderId="27" xfId="0" applyFont="1" applyBorder="1"/>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8" xfId="0" applyFont="1" applyBorder="1"/>
    <xf numFmtId="37" fontId="4" fillId="0" borderId="0" xfId="3" applyNumberFormat="1" applyFont="1"/>
    <xf numFmtId="37" fontId="4" fillId="0" borderId="19" xfId="0" applyNumberFormat="1" applyFont="1" applyBorder="1"/>
    <xf numFmtId="0" fontId="3" fillId="0" borderId="9" xfId="0" applyFont="1" applyBorder="1" applyAlignment="1">
      <alignment horizontal="right"/>
    </xf>
    <xf numFmtId="37" fontId="4" fillId="0" borderId="9" xfId="0" applyNumberFormat="1" applyFont="1" applyBorder="1"/>
    <xf numFmtId="37" fontId="4" fillId="0" borderId="0" xfId="0" applyNumberFormat="1" applyFont="1"/>
    <xf numFmtId="0" fontId="11" fillId="0" borderId="0" xfId="0" applyFont="1" applyAlignment="1">
      <alignment horizontal="left"/>
    </xf>
    <xf numFmtId="0" fontId="7" fillId="0" borderId="0" xfId="0" applyFont="1" applyAlignment="1">
      <alignment horizontal="left" indent="6"/>
    </xf>
    <xf numFmtId="0" fontId="3" fillId="0" borderId="0" xfId="0" applyFont="1" applyAlignment="1">
      <alignment horizontal="center"/>
    </xf>
    <xf numFmtId="0" fontId="3" fillId="0" borderId="1" xfId="0" applyFont="1" applyBorder="1"/>
    <xf numFmtId="0" fontId="3" fillId="0" borderId="1" xfId="0" applyFont="1" applyBorder="1" applyAlignment="1">
      <alignment horizontal="center"/>
    </xf>
    <xf numFmtId="0" fontId="4" fillId="0" borderId="15" xfId="0" applyFont="1" applyBorder="1"/>
    <xf numFmtId="0" fontId="3" fillId="0" borderId="2" xfId="0" applyFont="1" applyBorder="1"/>
    <xf numFmtId="37" fontId="4" fillId="0" borderId="4" xfId="0" applyNumberFormat="1" applyFont="1" applyBorder="1"/>
    <xf numFmtId="0" fontId="4" fillId="0" borderId="4" xfId="0" applyFont="1" applyBorder="1"/>
    <xf numFmtId="0" fontId="4" fillId="0" borderId="7" xfId="0" applyFont="1" applyBorder="1"/>
    <xf numFmtId="0" fontId="4" fillId="0" borderId="13" xfId="0" applyFont="1" applyBorder="1"/>
    <xf numFmtId="0" fontId="4" fillId="0" borderId="5" xfId="0" applyFont="1" applyBorder="1"/>
    <xf numFmtId="0" fontId="4" fillId="0" borderId="9" xfId="0" applyFont="1" applyBorder="1"/>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8" fillId="0" borderId="0" xfId="0" applyFont="1"/>
    <xf numFmtId="9" fontId="17" fillId="0" borderId="0" xfId="0" applyNumberFormat="1" applyFont="1"/>
    <xf numFmtId="0" fontId="18" fillId="0" borderId="10" xfId="0" applyFont="1" applyBorder="1"/>
    <xf numFmtId="165" fontId="18" fillId="0" borderId="6" xfId="3" applyNumberFormat="1" applyFont="1" applyBorder="1"/>
    <xf numFmtId="165" fontId="18" fillId="0" borderId="9" xfId="3" applyNumberFormat="1" applyFont="1" applyBorder="1"/>
    <xf numFmtId="165" fontId="18" fillId="0" borderId="9" xfId="0" applyNumberFormat="1" applyFont="1" applyBorder="1"/>
    <xf numFmtId="165" fontId="18" fillId="0" borderId="10" xfId="0" applyNumberFormat="1" applyFont="1" applyBorder="1"/>
    <xf numFmtId="10" fontId="18" fillId="0" borderId="6" xfId="0" applyNumberFormat="1" applyFont="1" applyBorder="1"/>
    <xf numFmtId="165" fontId="18" fillId="0" borderId="12" xfId="3" applyNumberFormat="1" applyFont="1" applyBorder="1"/>
    <xf numFmtId="165" fontId="18" fillId="0" borderId="10" xfId="3" applyNumberFormat="1" applyFont="1" applyBorder="1"/>
    <xf numFmtId="0" fontId="18" fillId="0" borderId="8" xfId="0" applyFont="1" applyBorder="1"/>
    <xf numFmtId="165" fontId="18" fillId="0" borderId="13" xfId="3" applyNumberFormat="1" applyFont="1" applyBorder="1"/>
    <xf numFmtId="165" fontId="18" fillId="0" borderId="8" xfId="3" applyNumberFormat="1" applyFont="1" applyBorder="1"/>
    <xf numFmtId="165" fontId="18" fillId="0" borderId="8" xfId="0" applyNumberFormat="1" applyFont="1" applyBorder="1"/>
    <xf numFmtId="165" fontId="18" fillId="0" borderId="6" xfId="0" applyNumberFormat="1" applyFont="1" applyBorder="1"/>
    <xf numFmtId="0" fontId="19" fillId="0" borderId="0" xfId="0" applyFont="1"/>
    <xf numFmtId="0" fontId="20" fillId="0" borderId="0" xfId="0" applyFont="1"/>
    <xf numFmtId="0" fontId="18" fillId="0" borderId="3" xfId="0" applyFont="1" applyBorder="1"/>
    <xf numFmtId="0" fontId="17" fillId="0" borderId="3" xfId="0" applyFont="1" applyBorder="1"/>
    <xf numFmtId="9" fontId="6" fillId="0" borderId="33" xfId="2" applyFont="1" applyFill="1" applyBorder="1"/>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wrapText="1"/>
    </xf>
    <xf numFmtId="0" fontId="7" fillId="0" borderId="7" xfId="0" applyFont="1" applyBorder="1" applyAlignment="1">
      <alignment horizontal="centerContinuous" vertical="center" wrapText="1"/>
    </xf>
    <xf numFmtId="0" fontId="7" fillId="0" borderId="0" xfId="0" applyFont="1" applyAlignment="1">
      <alignment horizontal="centerContinuous" vertical="center" wrapText="1"/>
    </xf>
    <xf numFmtId="0" fontId="7" fillId="0" borderId="7" xfId="0" applyFont="1" applyBorder="1" applyAlignment="1">
      <alignment horizontal="center" wrapText="1"/>
    </xf>
    <xf numFmtId="9" fontId="5" fillId="3" borderId="8" xfId="0" applyNumberFormat="1" applyFont="1" applyFill="1" applyBorder="1" applyAlignment="1">
      <alignment horizontal="center" wrapText="1"/>
    </xf>
    <xf numFmtId="0" fontId="7" fillId="0" borderId="13" xfId="0" applyFont="1" applyBorder="1" applyAlignment="1">
      <alignment horizontal="center" wrapText="1"/>
    </xf>
    <xf numFmtId="0" fontId="7" fillId="0" borderId="13" xfId="0" applyFont="1" applyBorder="1" applyAlignment="1">
      <alignment horizontal="centerContinuous" vertical="center" wrapText="1"/>
    </xf>
    <xf numFmtId="0" fontId="5" fillId="0" borderId="4" xfId="0" applyFont="1" applyBorder="1" applyAlignment="1">
      <alignment horizontal="center" wrapText="1"/>
    </xf>
    <xf numFmtId="0" fontId="5" fillId="0" borderId="15" xfId="0" applyFont="1" applyBorder="1" applyAlignment="1">
      <alignment horizontal="center" wrapText="1"/>
    </xf>
    <xf numFmtId="9" fontId="5" fillId="2" borderId="4" xfId="0" applyNumberFormat="1" applyFont="1" applyFill="1" applyBorder="1" applyAlignment="1">
      <alignment horizontal="center" wrapText="1"/>
    </xf>
    <xf numFmtId="0" fontId="5" fillId="0" borderId="9" xfId="0" applyFont="1" applyBorder="1" applyAlignment="1">
      <alignment horizontal="center" wrapText="1"/>
    </xf>
    <xf numFmtId="0" fontId="5" fillId="0" borderId="6" xfId="0" applyFont="1" applyBorder="1" applyAlignment="1">
      <alignment horizontal="center" wrapText="1"/>
    </xf>
    <xf numFmtId="0" fontId="5" fillId="0" borderId="1" xfId="0" applyFont="1" applyBorder="1" applyAlignment="1">
      <alignment horizontal="center" wrapText="1"/>
    </xf>
    <xf numFmtId="9" fontId="5" fillId="2" borderId="9" xfId="0" applyNumberFormat="1" applyFont="1" applyFill="1" applyBorder="1" applyAlignment="1">
      <alignment horizontal="center" wrapText="1"/>
    </xf>
    <xf numFmtId="9" fontId="5" fillId="0" borderId="1" xfId="0" applyNumberFormat="1" applyFont="1" applyBorder="1" applyAlignment="1">
      <alignment horizontal="center" wrapText="1"/>
    </xf>
    <xf numFmtId="9" fontId="5" fillId="0" borderId="9" xfId="0" applyNumberFormat="1" applyFont="1" applyBorder="1" applyAlignment="1">
      <alignment horizontal="center" wrapText="1"/>
    </xf>
    <xf numFmtId="0" fontId="23" fillId="0" borderId="0" xfId="0" applyFont="1"/>
    <xf numFmtId="0" fontId="5" fillId="0" borderId="10" xfId="0" applyFont="1" applyBorder="1" applyAlignment="1">
      <alignment horizontal="center" wrapText="1"/>
    </xf>
    <xf numFmtId="39" fontId="5" fillId="0" borderId="8" xfId="0" applyNumberFormat="1" applyFont="1" applyBorder="1"/>
    <xf numFmtId="0" fontId="7" fillId="0" borderId="0" xfId="0" applyFont="1" applyAlignment="1">
      <alignment horizontal="left" vertical="top" wrapText="1"/>
    </xf>
    <xf numFmtId="0" fontId="7" fillId="0" borderId="0" xfId="0" applyFont="1" applyAlignment="1">
      <alignment horizontal="left" vertical="center" wrapText="1"/>
    </xf>
    <xf numFmtId="0" fontId="9" fillId="0" borderId="0" xfId="0" applyFont="1" applyAlignment="1">
      <alignment horizontal="center"/>
    </xf>
    <xf numFmtId="0" fontId="7" fillId="0" borderId="0" xfId="0" applyFont="1"/>
    <xf numFmtId="0" fontId="7" fillId="0" borderId="13" xfId="0" applyFont="1" applyBorder="1"/>
    <xf numFmtId="0" fontId="5" fillId="0" borderId="2" xfId="0" applyFont="1" applyBorder="1" applyAlignment="1">
      <alignment horizontal="center" wrapText="1"/>
    </xf>
    <xf numFmtId="0" fontId="5" fillId="0" borderId="15" xfId="0" applyFont="1" applyBorder="1" applyAlignment="1">
      <alignment horizontal="center" wrapText="1"/>
    </xf>
    <xf numFmtId="0" fontId="7" fillId="0" borderId="0" xfId="0" applyFont="1" applyAlignment="1">
      <alignment horizontal="right"/>
    </xf>
    <xf numFmtId="0" fontId="7" fillId="0" borderId="0" xfId="0" applyFont="1" applyAlignment="1">
      <alignment wrapText="1"/>
    </xf>
    <xf numFmtId="0" fontId="16" fillId="0" borderId="0" xfId="0" applyFont="1" applyAlignment="1">
      <alignment horizontal="left" vertical="top" wrapText="1"/>
    </xf>
    <xf numFmtId="0" fontId="7"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center"/>
    </xf>
    <xf numFmtId="0" fontId="17" fillId="0" borderId="3" xfId="0" applyFont="1" applyBorder="1" applyAlignment="1">
      <alignment horizontal="center"/>
    </xf>
    <xf numFmtId="0" fontId="18" fillId="0" borderId="11" xfId="0" applyFont="1" applyBorder="1" applyAlignment="1">
      <alignment horizontal="left"/>
    </xf>
    <xf numFmtId="0" fontId="18" fillId="0" borderId="12" xfId="0" applyFont="1" applyBorder="1" applyAlignment="1">
      <alignment horizontal="left"/>
    </xf>
    <xf numFmtId="37" fontId="18" fillId="0" borderId="11" xfId="0" applyNumberFormat="1" applyFont="1" applyBorder="1"/>
    <xf numFmtId="37" fontId="18" fillId="0" borderId="12" xfId="0" applyNumberFormat="1" applyFont="1" applyBorder="1"/>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11" xfId="0" applyFont="1" applyBorder="1"/>
    <xf numFmtId="0" fontId="18" fillId="0" borderId="12" xfId="0" applyFont="1" applyBorder="1"/>
    <xf numFmtId="0" fontId="21" fillId="0" borderId="4"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7" fillId="0" borderId="0" xfId="0" applyFont="1" applyAlignment="1">
      <alignment horizontal="left"/>
    </xf>
    <xf numFmtId="0" fontId="17" fillId="0" borderId="0" xfId="0" applyFont="1"/>
    <xf numFmtId="0" fontId="17" fillId="0" borderId="0" xfId="0" applyFont="1" applyAlignment="1">
      <alignment horizont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17</xdr:row>
      <xdr:rowOff>38100</xdr:rowOff>
    </xdr:from>
    <xdr:to>
      <xdr:col>10</xdr:col>
      <xdr:colOff>0</xdr:colOff>
      <xdr:row>17</xdr:row>
      <xdr:rowOff>161925</xdr:rowOff>
    </xdr:to>
    <xdr:sp macro="" textlink="">
      <xdr:nvSpPr>
        <xdr:cNvPr id="1035" name="Text 11">
          <a:extLst>
            <a:ext uri="{FF2B5EF4-FFF2-40B4-BE49-F238E27FC236}">
              <a16:creationId xmlns:a16="http://schemas.microsoft.com/office/drawing/2014/main" id="{00000000-0008-0000-0000-00000B040000}"/>
            </a:ext>
          </a:extLst>
        </xdr:cNvPr>
        <xdr:cNvSpPr txBox="1">
          <a:spLocks noChangeArrowheads="1"/>
        </xdr:cNvSpPr>
      </xdr:nvSpPr>
      <xdr:spPr bwMode="auto">
        <a:xfrm>
          <a:off x="6410325" y="3152775"/>
          <a:ext cx="0"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Times New Roman"/>
              <a:cs typeface="Times New Roman"/>
            </a:rPr>
            <a:t>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9</xdr:row>
      <xdr:rowOff>0</xdr:rowOff>
    </xdr:from>
    <xdr:to>
      <xdr:col>2</xdr:col>
      <xdr:colOff>561975</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510540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1"/>
  <sheetViews>
    <sheetView showGridLines="0" showZeros="0" tabSelected="1" zoomScaleNormal="100" workbookViewId="0">
      <selection activeCell="L15" sqref="L15"/>
    </sheetView>
  </sheetViews>
  <sheetFormatPr defaultColWidth="9.140625" defaultRowHeight="12" x14ac:dyDescent="0.2"/>
  <cols>
    <col min="1" max="1" width="7.85546875" style="2" customWidth="1"/>
    <col min="2" max="2" width="10.42578125" style="2" customWidth="1"/>
    <col min="3" max="3" width="17.42578125" style="2" customWidth="1"/>
    <col min="4" max="4" width="11" style="2" customWidth="1"/>
    <col min="5" max="5" width="11.5703125" style="2" customWidth="1"/>
    <col min="6" max="6" width="4.85546875" style="3" customWidth="1"/>
    <col min="7" max="7" width="11.5703125" style="2" customWidth="1"/>
    <col min="8" max="8" width="4.85546875" style="2" customWidth="1"/>
    <col min="9" max="9" width="11.5703125" style="2" customWidth="1"/>
    <col min="10" max="10" width="4.85546875" style="2" customWidth="1"/>
    <col min="11" max="16384" width="9.140625" style="2"/>
  </cols>
  <sheetData>
    <row r="1" spans="1:11" s="35" customFormat="1" ht="14.25" customHeight="1" x14ac:dyDescent="0.25">
      <c r="A1" s="235" t="s">
        <v>84</v>
      </c>
      <c r="B1" s="235"/>
      <c r="C1" s="235"/>
      <c r="D1" s="235"/>
      <c r="E1" s="235"/>
      <c r="F1" s="235"/>
      <c r="G1" s="235"/>
      <c r="H1" s="235"/>
      <c r="I1" s="235"/>
      <c r="J1" s="235"/>
    </row>
    <row r="2" spans="1:11" s="35" customFormat="1" ht="14.25" customHeight="1" x14ac:dyDescent="0.25">
      <c r="A2" s="235" t="s">
        <v>98</v>
      </c>
      <c r="B2" s="235"/>
      <c r="C2" s="235"/>
      <c r="D2" s="235"/>
      <c r="E2" s="235"/>
      <c r="F2" s="235"/>
      <c r="G2" s="235"/>
      <c r="H2" s="235"/>
      <c r="I2" s="235"/>
      <c r="J2" s="235"/>
      <c r="K2" s="230"/>
    </row>
    <row r="3" spans="1:11" s="35" customFormat="1" ht="14.25" customHeight="1" x14ac:dyDescent="0.25">
      <c r="A3" s="235" t="s">
        <v>219</v>
      </c>
      <c r="B3" s="235"/>
      <c r="C3" s="235"/>
      <c r="D3" s="235"/>
      <c r="E3" s="235"/>
      <c r="F3" s="235"/>
      <c r="G3" s="235"/>
      <c r="H3" s="235"/>
      <c r="I3" s="235"/>
      <c r="J3" s="235"/>
    </row>
    <row r="4" spans="1:11" s="35" customFormat="1" ht="14.25" customHeight="1" x14ac:dyDescent="0.25">
      <c r="A4" s="36"/>
      <c r="B4" s="36"/>
      <c r="C4" s="36"/>
      <c r="D4" s="36"/>
      <c r="E4" s="36"/>
      <c r="F4" s="36"/>
      <c r="G4" s="36"/>
      <c r="H4" s="36"/>
      <c r="I4" s="36"/>
      <c r="J4" s="36"/>
    </row>
    <row r="5" spans="1:11" x14ac:dyDescent="0.2">
      <c r="A5" s="5"/>
      <c r="B5" s="5"/>
      <c r="C5" s="5"/>
      <c r="D5" s="5"/>
      <c r="F5" s="7"/>
      <c r="G5" s="5"/>
      <c r="H5" s="5"/>
      <c r="I5" s="5"/>
      <c r="J5" s="5"/>
    </row>
    <row r="6" spans="1:11" ht="15" customHeight="1" x14ac:dyDescent="0.2">
      <c r="A6" s="6" t="s">
        <v>85</v>
      </c>
      <c r="B6" s="5"/>
      <c r="C6" s="8"/>
      <c r="D6" s="5"/>
      <c r="E6" s="5"/>
      <c r="F6" s="2" t="s">
        <v>1</v>
      </c>
      <c r="G6" s="5"/>
      <c r="H6" s="5"/>
      <c r="I6" s="5"/>
      <c r="J6" s="5"/>
    </row>
    <row r="7" spans="1:11" ht="15" customHeight="1" x14ac:dyDescent="0.2">
      <c r="A7" s="2" t="s">
        <v>63</v>
      </c>
      <c r="J7"/>
    </row>
    <row r="8" spans="1:11" ht="15" customHeight="1" x14ac:dyDescent="0.2">
      <c r="A8" s="2" t="s">
        <v>2</v>
      </c>
      <c r="D8" s="9" t="s">
        <v>65</v>
      </c>
      <c r="E8" s="10"/>
      <c r="G8" s="10"/>
      <c r="H8" s="10"/>
      <c r="J8"/>
    </row>
    <row r="9" spans="1:11" ht="15" customHeight="1" x14ac:dyDescent="0.2">
      <c r="A9" s="2" t="s">
        <v>3</v>
      </c>
      <c r="J9" s="63" t="s">
        <v>25</v>
      </c>
    </row>
    <row r="10" spans="1:11" customFormat="1" ht="15" customHeight="1" x14ac:dyDescent="0.2"/>
    <row r="11" spans="1:11" x14ac:dyDescent="0.2">
      <c r="A11" s="11"/>
      <c r="B11" s="12"/>
      <c r="C11" s="12"/>
      <c r="D11" s="12"/>
      <c r="E11" s="104"/>
      <c r="F11" s="138"/>
      <c r="G11" s="14"/>
      <c r="H11" s="138"/>
      <c r="I11" s="15"/>
      <c r="J11" s="138"/>
    </row>
    <row r="12" spans="1:11" s="20" customFormat="1" ht="35.25" customHeight="1" x14ac:dyDescent="0.2">
      <c r="A12" s="215" t="s">
        <v>4</v>
      </c>
      <c r="B12" s="216"/>
      <c r="C12" s="220"/>
      <c r="D12" s="220"/>
      <c r="E12" s="217" t="s">
        <v>192</v>
      </c>
      <c r="F12" s="218" t="s">
        <v>5</v>
      </c>
      <c r="G12" s="219" t="s">
        <v>193</v>
      </c>
      <c r="H12" s="218" t="s">
        <v>5</v>
      </c>
      <c r="I12" s="217" t="s">
        <v>194</v>
      </c>
      <c r="J12" s="218" t="s">
        <v>5</v>
      </c>
    </row>
    <row r="13" spans="1:11" s="20" customFormat="1" ht="14.25" customHeight="1" x14ac:dyDescent="0.2">
      <c r="A13" s="16"/>
      <c r="B13" s="17"/>
      <c r="C13" s="17"/>
      <c r="D13" s="17"/>
      <c r="E13" s="19" t="s">
        <v>191</v>
      </c>
      <c r="F13" s="135"/>
      <c r="G13" s="18" t="s">
        <v>216</v>
      </c>
      <c r="H13" s="135"/>
      <c r="I13" s="19" t="str">
        <f>A3</f>
        <v>2025-26</v>
      </c>
      <c r="J13" s="135"/>
    </row>
    <row r="14" spans="1:11" ht="15" customHeight="1" x14ac:dyDescent="0.2">
      <c r="A14" s="21" t="s">
        <v>86</v>
      </c>
      <c r="C14" s="32"/>
      <c r="D14" s="32"/>
      <c r="E14" s="23" t="s">
        <v>0</v>
      </c>
      <c r="F14" s="136"/>
      <c r="G14" s="22" t="s">
        <v>0</v>
      </c>
      <c r="H14" s="136"/>
      <c r="I14" s="23" t="s">
        <v>0</v>
      </c>
      <c r="J14" s="136"/>
    </row>
    <row r="15" spans="1:11" ht="15" customHeight="1" x14ac:dyDescent="0.2">
      <c r="A15" s="23"/>
      <c r="B15" s="236" t="s">
        <v>106</v>
      </c>
      <c r="C15" s="236"/>
      <c r="E15" s="100"/>
      <c r="F15" s="108" t="str">
        <f>IF(E15=0,"",IF(E18=0,"",E15/E18))</f>
        <v/>
      </c>
      <c r="G15" s="39"/>
      <c r="H15" s="108" t="str">
        <f>IF(G15=0,"",IF(G18=0,"",G15/G18))</f>
        <v/>
      </c>
      <c r="I15" s="100"/>
      <c r="J15" s="108" t="str">
        <f>IF(I15=0,"",IF(I18=0,"",I15/I18))</f>
        <v/>
      </c>
    </row>
    <row r="16" spans="1:11" ht="15" customHeight="1" x14ac:dyDescent="0.2">
      <c r="A16" s="23"/>
      <c r="B16" s="236" t="s">
        <v>107</v>
      </c>
      <c r="C16" s="236"/>
      <c r="E16" s="100"/>
      <c r="F16" s="108" t="str">
        <f>IF(E16=0,"",IF(E18=0,"",E16/E18))</f>
        <v/>
      </c>
      <c r="G16" s="39"/>
      <c r="H16" s="108" t="str">
        <f>IF(G16=0,"",IF(G18=0,"",G16/G18))</f>
        <v/>
      </c>
      <c r="I16" s="100"/>
      <c r="J16" s="108" t="str">
        <f>IF(I16=0,"",IF(I18=0,"",I16/I18))</f>
        <v/>
      </c>
    </row>
    <row r="17" spans="1:27" ht="9" customHeight="1" x14ac:dyDescent="0.2">
      <c r="A17" s="23"/>
      <c r="E17" s="101"/>
      <c r="F17" s="136"/>
      <c r="G17" s="40"/>
      <c r="H17" s="136"/>
      <c r="I17" s="101"/>
      <c r="J17" s="136"/>
    </row>
    <row r="18" spans="1:27" s="98" customFormat="1" ht="15" customHeight="1" thickBot="1" x14ac:dyDescent="0.25">
      <c r="A18" s="126"/>
      <c r="B18" s="127" t="s">
        <v>24</v>
      </c>
      <c r="C18" s="133"/>
      <c r="D18" s="134"/>
      <c r="E18" s="128">
        <f>E15+E16</f>
        <v>0</v>
      </c>
      <c r="F18" s="119"/>
      <c r="G18" s="129">
        <f>G15+G16</f>
        <v>0</v>
      </c>
      <c r="H18" s="119"/>
      <c r="I18" s="128">
        <f>I15+I16</f>
        <v>0</v>
      </c>
      <c r="J18" s="119"/>
      <c r="K18" s="97"/>
      <c r="L18" s="97"/>
      <c r="M18" s="97"/>
      <c r="N18" s="97"/>
      <c r="O18" s="97"/>
      <c r="P18" s="97"/>
      <c r="Q18" s="97"/>
      <c r="R18" s="97"/>
      <c r="S18" s="97"/>
      <c r="T18" s="97"/>
      <c r="U18" s="97"/>
      <c r="V18" s="97"/>
      <c r="W18" s="97"/>
      <c r="X18" s="97"/>
      <c r="Y18" s="97"/>
      <c r="Z18" s="97"/>
      <c r="AA18" s="97"/>
    </row>
    <row r="19" spans="1:27" ht="15" customHeight="1" thickTop="1" x14ac:dyDescent="0.2">
      <c r="A19" s="24"/>
      <c r="B19" s="25"/>
      <c r="C19" s="25"/>
      <c r="D19" s="25"/>
      <c r="E19" s="100"/>
      <c r="F19" s="137"/>
      <c r="G19" s="39"/>
      <c r="H19" s="137"/>
      <c r="I19" s="100"/>
      <c r="J19" s="137"/>
      <c r="K19" s="8"/>
      <c r="L19" s="8"/>
      <c r="M19" s="8"/>
      <c r="N19" s="8"/>
      <c r="O19" s="8"/>
      <c r="P19" s="8"/>
      <c r="Q19" s="8"/>
      <c r="R19" s="8"/>
      <c r="S19" s="8"/>
      <c r="T19" s="8"/>
      <c r="U19" s="8"/>
      <c r="V19" s="8"/>
      <c r="W19" s="8"/>
      <c r="X19" s="8"/>
      <c r="Y19" s="8"/>
      <c r="Z19" s="8"/>
      <c r="AA19" s="8"/>
    </row>
    <row r="20" spans="1:27" s="4" customFormat="1" ht="15" customHeight="1" x14ac:dyDescent="0.2">
      <c r="A20" s="21" t="s">
        <v>6</v>
      </c>
      <c r="C20" s="37"/>
      <c r="D20" s="37"/>
      <c r="E20" s="102"/>
      <c r="F20" s="119"/>
      <c r="G20" s="41"/>
      <c r="H20" s="119"/>
      <c r="I20" s="102"/>
      <c r="J20" s="119"/>
      <c r="K20" s="1"/>
      <c r="L20" s="1"/>
      <c r="M20" s="1"/>
      <c r="N20" s="1"/>
      <c r="O20" s="1"/>
      <c r="P20" s="1"/>
      <c r="Q20" s="1"/>
      <c r="R20" s="1"/>
      <c r="S20" s="1"/>
      <c r="T20" s="1"/>
      <c r="U20" s="1"/>
      <c r="V20" s="1"/>
      <c r="W20" s="1"/>
      <c r="X20" s="1"/>
      <c r="Y20" s="1"/>
      <c r="Z20" s="1"/>
      <c r="AA20" s="1"/>
    </row>
    <row r="21" spans="1:27" ht="15" customHeight="1" x14ac:dyDescent="0.2">
      <c r="A21" s="23"/>
      <c r="B21" s="236" t="s">
        <v>108</v>
      </c>
      <c r="C21" s="236"/>
      <c r="D21" s="237"/>
      <c r="E21" s="100"/>
      <c r="F21" s="108" t="str">
        <f>IF(E21=0,"",IF(E39=0,"",E21/E39))</f>
        <v/>
      </c>
      <c r="G21" s="39"/>
      <c r="H21" s="108" t="str">
        <f>IF(G21=0,"",IF(G39=0,"",G21/G39))</f>
        <v/>
      </c>
      <c r="I21" s="100">
        <f>'Attachment 4'!E24</f>
        <v>0</v>
      </c>
      <c r="J21" s="108" t="str">
        <f>IF(I21=0,"",IF(I39=0,"",I21/I39))</f>
        <v/>
      </c>
      <c r="K21" s="8"/>
      <c r="L21" s="8"/>
      <c r="M21" s="8"/>
      <c r="N21" s="8"/>
      <c r="O21" s="8"/>
      <c r="P21" s="8"/>
      <c r="Q21" s="8"/>
      <c r="R21" s="8"/>
      <c r="S21" s="8"/>
      <c r="T21" s="8"/>
      <c r="U21" s="8"/>
      <c r="V21" s="8"/>
      <c r="W21" s="8"/>
      <c r="X21" s="8"/>
      <c r="Y21" s="8"/>
      <c r="Z21" s="8"/>
      <c r="AA21" s="8"/>
    </row>
    <row r="22" spans="1:27" ht="15" customHeight="1" x14ac:dyDescent="0.2">
      <c r="A22" s="23"/>
      <c r="B22" s="2" t="s">
        <v>109</v>
      </c>
      <c r="D22" s="2" t="s">
        <v>0</v>
      </c>
      <c r="E22" s="100"/>
      <c r="F22" s="108" t="str">
        <f>IF(E22=0,"",IF(E39=0,"",E22/E39))</f>
        <v/>
      </c>
      <c r="G22" s="39"/>
      <c r="H22" s="108" t="str">
        <f>IF(G22=0,"",IF(G39=0,"",G22/G39))</f>
        <v/>
      </c>
      <c r="I22" s="100">
        <f>'Attachment 4'!G24</f>
        <v>0</v>
      </c>
      <c r="J22" s="108" t="str">
        <f>IF(I22=0,"",IF(I39=0,"",I22/I39))</f>
        <v/>
      </c>
      <c r="K22" s="8"/>
      <c r="L22" s="8"/>
      <c r="M22" s="8"/>
      <c r="N22" s="8"/>
      <c r="O22" s="8"/>
      <c r="P22" s="8"/>
      <c r="Q22" s="8"/>
      <c r="R22" s="8"/>
      <c r="S22" s="8"/>
      <c r="T22" s="8"/>
      <c r="U22" s="8"/>
      <c r="V22" s="8"/>
      <c r="W22" s="8"/>
      <c r="X22" s="8"/>
      <c r="Y22" s="8"/>
      <c r="Z22" s="8"/>
      <c r="AA22" s="8"/>
    </row>
    <row r="23" spans="1:27" s="98" customFormat="1" ht="15" customHeight="1" x14ac:dyDescent="0.2">
      <c r="A23" s="126"/>
      <c r="B23" s="130" t="s">
        <v>9</v>
      </c>
      <c r="C23" s="118"/>
      <c r="D23" s="118"/>
      <c r="E23" s="131">
        <f>E21+E22</f>
        <v>0</v>
      </c>
      <c r="F23" s="108"/>
      <c r="G23" s="132">
        <f>G21+G22</f>
        <v>0</v>
      </c>
      <c r="H23" s="108"/>
      <c r="I23" s="131">
        <f>I21+I22</f>
        <v>0</v>
      </c>
      <c r="J23" s="108"/>
      <c r="K23" s="97"/>
      <c r="L23" s="97"/>
      <c r="M23" s="97"/>
      <c r="N23" s="97"/>
      <c r="O23" s="97"/>
      <c r="P23" s="97"/>
      <c r="Q23" s="97"/>
      <c r="R23" s="97"/>
      <c r="S23" s="97"/>
      <c r="T23" s="97"/>
      <c r="U23" s="97"/>
      <c r="V23" s="97"/>
      <c r="W23" s="97"/>
      <c r="X23" s="97"/>
      <c r="Y23" s="97"/>
      <c r="Z23" s="97"/>
      <c r="AA23" s="97"/>
    </row>
    <row r="24" spans="1:27" s="27" customFormat="1" ht="15" customHeight="1" x14ac:dyDescent="0.2">
      <c r="A24" s="26" t="s">
        <v>26</v>
      </c>
      <c r="B24" s="38"/>
      <c r="E24" s="103"/>
      <c r="F24" s="108"/>
      <c r="G24" s="42"/>
      <c r="H24" s="108"/>
      <c r="I24" s="103"/>
      <c r="J24" s="108"/>
      <c r="K24" s="28"/>
      <c r="L24" s="28"/>
      <c r="M24" s="28"/>
      <c r="N24" s="28"/>
      <c r="O24" s="28"/>
      <c r="P24" s="28"/>
      <c r="Q24" s="28"/>
      <c r="R24" s="28"/>
      <c r="S24" s="28"/>
      <c r="T24" s="28"/>
      <c r="U24" s="28"/>
      <c r="V24" s="28"/>
      <c r="W24" s="28"/>
      <c r="X24" s="28"/>
      <c r="Y24" s="28"/>
      <c r="Z24" s="28"/>
      <c r="AA24" s="28"/>
    </row>
    <row r="25" spans="1:27" ht="15" customHeight="1" x14ac:dyDescent="0.2">
      <c r="A25" s="29" t="s">
        <v>10</v>
      </c>
      <c r="B25" s="2" t="s">
        <v>11</v>
      </c>
      <c r="D25" s="2" t="s">
        <v>0</v>
      </c>
      <c r="E25" s="100"/>
      <c r="F25" s="108" t="str">
        <f>IF(E25=0,"",IF(E39=0,"",E25/E39))</f>
        <v/>
      </c>
      <c r="G25" s="39"/>
      <c r="H25" s="108" t="str">
        <f>IF(G25=0,"",IF(G39=0,"",G25/G39))</f>
        <v/>
      </c>
      <c r="I25" s="100"/>
      <c r="J25" s="108" t="str">
        <f>IF(I25=0,"",IF(I39=0,"",I25/I39))</f>
        <v/>
      </c>
      <c r="K25" s="8"/>
      <c r="L25" s="8"/>
      <c r="M25" s="8"/>
      <c r="N25" s="8"/>
      <c r="O25" s="8"/>
      <c r="P25" s="8"/>
      <c r="Q25" s="8"/>
      <c r="R25" s="8"/>
      <c r="S25" s="8"/>
      <c r="T25" s="8"/>
      <c r="U25" s="8"/>
      <c r="V25" s="8"/>
      <c r="W25" s="8"/>
      <c r="X25" s="8"/>
      <c r="Y25" s="8"/>
      <c r="Z25" s="8"/>
      <c r="AA25" s="8"/>
    </row>
    <row r="26" spans="1:27" ht="15" customHeight="1" x14ac:dyDescent="0.2">
      <c r="A26" s="29" t="s">
        <v>12</v>
      </c>
      <c r="B26" s="2" t="s">
        <v>13</v>
      </c>
      <c r="E26" s="46"/>
      <c r="F26" s="108" t="str">
        <f>IF(E26=0,"",IF(E39=0,"",E26/E39))</f>
        <v/>
      </c>
      <c r="G26" s="43"/>
      <c r="H26" s="108" t="str">
        <f>IF(G26=0,"",IF(G39=0,"",G26/G39))</f>
        <v/>
      </c>
      <c r="I26" s="46"/>
      <c r="J26" s="108" t="str">
        <f>IF(I26=0,"",IF(I39=0,"",I26/I39))</f>
        <v/>
      </c>
      <c r="K26" s="8"/>
      <c r="L26" s="8"/>
      <c r="M26" s="8"/>
      <c r="N26" s="8"/>
      <c r="O26" s="8"/>
      <c r="P26" s="8"/>
      <c r="Q26" s="8"/>
      <c r="R26" s="8"/>
      <c r="S26" s="8"/>
      <c r="T26" s="8"/>
      <c r="U26" s="8"/>
      <c r="V26" s="8"/>
      <c r="W26" s="8"/>
      <c r="X26" s="8"/>
      <c r="Y26" s="8"/>
      <c r="Z26" s="8"/>
      <c r="AA26" s="8"/>
    </row>
    <row r="27" spans="1:27" ht="15" customHeight="1" x14ac:dyDescent="0.2">
      <c r="A27" s="29" t="s">
        <v>14</v>
      </c>
      <c r="B27" s="2" t="s">
        <v>15</v>
      </c>
      <c r="E27" s="46"/>
      <c r="F27" s="108" t="str">
        <f>IF(E27=0,"",IF(E39=0,"",E27/E39))</f>
        <v/>
      </c>
      <c r="G27" s="43"/>
      <c r="H27" s="108" t="str">
        <f>IF(G27=0,"",IF(G39=0,"",G27/G39))</f>
        <v/>
      </c>
      <c r="I27" s="46"/>
      <c r="J27" s="108" t="str">
        <f>IF(I27=0,"",IF(I39=0,"",I27/I39))</f>
        <v/>
      </c>
      <c r="K27" s="8"/>
      <c r="L27" s="8"/>
      <c r="M27" s="8"/>
      <c r="N27" s="8"/>
      <c r="O27" s="8"/>
      <c r="P27" s="8"/>
      <c r="Q27" s="8"/>
      <c r="R27" s="8"/>
      <c r="S27" s="8"/>
      <c r="T27" s="8"/>
      <c r="U27" s="8"/>
      <c r="V27" s="8"/>
      <c r="W27" s="8"/>
      <c r="X27" s="8"/>
      <c r="Y27" s="8"/>
      <c r="Z27" s="8"/>
      <c r="AA27" s="8"/>
    </row>
    <row r="28" spans="1:27" ht="15" customHeight="1" x14ac:dyDescent="0.2">
      <c r="A28" s="29" t="s">
        <v>16</v>
      </c>
      <c r="B28" s="2" t="s">
        <v>17</v>
      </c>
      <c r="E28" s="46"/>
      <c r="F28" s="108" t="str">
        <f>IF(E28=0,"",IF(E39=0,"",E28/E39))</f>
        <v/>
      </c>
      <c r="G28" s="43"/>
      <c r="H28" s="108" t="str">
        <f>IF(G28=0,"",IF(G39=0,"",G28/G39))</f>
        <v/>
      </c>
      <c r="I28" s="46"/>
      <c r="J28" s="108" t="str">
        <f>IF(I28=0,"",IF(I39=0,"",I28/I39))</f>
        <v/>
      </c>
      <c r="K28" s="8"/>
      <c r="L28" s="8"/>
      <c r="M28" s="8"/>
      <c r="N28" s="8"/>
      <c r="O28" s="8"/>
      <c r="P28" s="8"/>
      <c r="Q28" s="8"/>
      <c r="R28" s="8"/>
      <c r="S28" s="8"/>
      <c r="T28" s="8"/>
      <c r="U28" s="8"/>
      <c r="V28" s="8"/>
      <c r="W28" s="8"/>
      <c r="X28" s="8"/>
      <c r="Y28" s="8"/>
      <c r="Z28" s="8"/>
      <c r="AA28" s="8"/>
    </row>
    <row r="29" spans="1:27" ht="15" customHeight="1" x14ac:dyDescent="0.2">
      <c r="A29" s="29" t="s">
        <v>18</v>
      </c>
      <c r="B29" s="2" t="s">
        <v>87</v>
      </c>
      <c r="E29" s="46"/>
      <c r="F29" s="108" t="str">
        <f>IF(E29=0,"",IF(E39=0,"",E29/E39))</f>
        <v/>
      </c>
      <c r="G29" s="43"/>
      <c r="H29" s="108" t="str">
        <f>IF(G29=0,"",IF(G39=0,"",G29/G39))</f>
        <v/>
      </c>
      <c r="I29" s="46"/>
      <c r="J29" s="108" t="str">
        <f>IF(I29=0,"",IF(I39=0,"",I29/I39))</f>
        <v/>
      </c>
      <c r="K29" s="8"/>
      <c r="L29" s="8"/>
      <c r="M29" s="8"/>
      <c r="N29" s="8"/>
      <c r="O29" s="8"/>
      <c r="P29" s="8"/>
      <c r="Q29" s="8"/>
      <c r="R29" s="8"/>
      <c r="S29" s="8"/>
      <c r="T29" s="8"/>
      <c r="U29" s="8"/>
      <c r="V29" s="8"/>
      <c r="W29" s="8"/>
      <c r="X29" s="8"/>
      <c r="Y29" s="8"/>
      <c r="Z29" s="8"/>
      <c r="AA29" s="8"/>
    </row>
    <row r="30" spans="1:27" ht="15" customHeight="1" x14ac:dyDescent="0.2">
      <c r="A30" s="29" t="s">
        <v>19</v>
      </c>
      <c r="B30" s="2" t="s">
        <v>20</v>
      </c>
      <c r="D30" s="2" t="s">
        <v>0</v>
      </c>
      <c r="E30" s="46"/>
      <c r="F30" s="108" t="str">
        <f>IF(E30=0,"",IF(E39=0,"",E30/E39))</f>
        <v/>
      </c>
      <c r="G30" s="43"/>
      <c r="H30" s="108" t="str">
        <f>IF(G30=0,"",IF(G39=0,"",G30/G39))</f>
        <v/>
      </c>
      <c r="I30" s="46"/>
      <c r="J30" s="108" t="str">
        <f>IF(I30=0,"",IF(I39=0,"",I30/I39))</f>
        <v/>
      </c>
      <c r="K30" s="8"/>
      <c r="L30" s="8"/>
      <c r="M30" s="8"/>
      <c r="N30" s="8"/>
      <c r="O30" s="8"/>
      <c r="P30" s="8"/>
      <c r="Q30" s="8"/>
      <c r="R30" s="8"/>
      <c r="S30" s="8"/>
      <c r="T30" s="8"/>
      <c r="U30" s="8"/>
      <c r="V30" s="8"/>
      <c r="W30" s="8"/>
      <c r="X30" s="8"/>
      <c r="Y30" s="8"/>
      <c r="Z30" s="8"/>
      <c r="AA30" s="8"/>
    </row>
    <row r="31" spans="1:27" ht="15" customHeight="1" x14ac:dyDescent="0.2">
      <c r="A31" s="30" t="s">
        <v>29</v>
      </c>
      <c r="B31" s="2" t="s">
        <v>110</v>
      </c>
      <c r="D31" s="2" t="s">
        <v>0</v>
      </c>
      <c r="E31" s="46"/>
      <c r="F31" s="108" t="str">
        <f>IF(E31=0,"",IF(E39=0,"",E31/E39))</f>
        <v/>
      </c>
      <c r="G31" s="43"/>
      <c r="H31" s="108" t="str">
        <f>IF(G31=0,"",IF(G39=0,"",G31/G39))</f>
        <v/>
      </c>
      <c r="I31" s="46"/>
      <c r="J31" s="108" t="str">
        <f>IF(I31=0,"",IF(I39=0,"",I31/I39))</f>
        <v/>
      </c>
      <c r="K31" s="8"/>
      <c r="L31" s="8"/>
      <c r="M31" s="8"/>
      <c r="N31" s="8"/>
      <c r="O31" s="8"/>
      <c r="P31" s="8"/>
      <c r="Q31" s="8"/>
      <c r="R31" s="8"/>
      <c r="S31" s="8"/>
      <c r="T31" s="8"/>
      <c r="U31" s="8"/>
      <c r="V31" s="8"/>
      <c r="W31" s="8"/>
      <c r="X31" s="8"/>
      <c r="Y31" s="8"/>
      <c r="Z31" s="8"/>
      <c r="AA31" s="8"/>
    </row>
    <row r="32" spans="1:27" ht="15" customHeight="1" x14ac:dyDescent="0.2">
      <c r="A32" s="29" t="s">
        <v>30</v>
      </c>
      <c r="B32" s="2" t="s">
        <v>31</v>
      </c>
      <c r="E32" s="46"/>
      <c r="F32" s="108" t="str">
        <f>IF(E32=0,"",IF(E39=0,"",E32/E39))</f>
        <v/>
      </c>
      <c r="G32" s="43"/>
      <c r="H32" s="108" t="str">
        <f>IF(G32=0,"",IF(G39=0,"",G32/G39))</f>
        <v/>
      </c>
      <c r="I32" s="46"/>
      <c r="J32" s="108" t="str">
        <f>IF(I32=0,"",IF(I39=0,"",I32/I39))</f>
        <v/>
      </c>
      <c r="K32" s="8"/>
      <c r="L32" s="8"/>
      <c r="M32" s="8"/>
      <c r="N32" s="8"/>
      <c r="O32" s="8"/>
      <c r="P32" s="8"/>
      <c r="Q32" s="8"/>
      <c r="R32" s="8"/>
      <c r="S32" s="8"/>
      <c r="T32" s="8"/>
      <c r="U32" s="8"/>
      <c r="V32" s="8"/>
      <c r="W32" s="8"/>
      <c r="X32" s="8"/>
      <c r="Y32" s="8"/>
      <c r="Z32" s="8"/>
      <c r="AA32" s="8"/>
    </row>
    <row r="33" spans="1:27" ht="15" customHeight="1" x14ac:dyDescent="0.2">
      <c r="A33" s="29" t="s">
        <v>21</v>
      </c>
      <c r="B33" s="2" t="s">
        <v>22</v>
      </c>
      <c r="D33" s="2" t="s">
        <v>0</v>
      </c>
      <c r="E33" s="100"/>
      <c r="F33" s="108" t="str">
        <f>IF(E33=0,"",IF(E39=0,"",E33/E39))</f>
        <v/>
      </c>
      <c r="G33" s="39"/>
      <c r="H33" s="108" t="str">
        <f>IF(G33=0,"",IF(G39=0,"",G33/G39))</f>
        <v/>
      </c>
      <c r="I33" s="100"/>
      <c r="J33" s="108" t="str">
        <f>IF(I33=0,"",IF(I39=0,"",I33/I39))</f>
        <v/>
      </c>
      <c r="K33" s="8"/>
      <c r="L33" s="8"/>
      <c r="M33" s="8"/>
      <c r="N33" s="8"/>
      <c r="O33" s="8"/>
      <c r="P33" s="8"/>
      <c r="Q33" s="8"/>
      <c r="R33" s="8"/>
      <c r="S33" s="8"/>
      <c r="T33" s="8"/>
      <c r="U33" s="8"/>
      <c r="V33" s="8"/>
      <c r="W33" s="8"/>
      <c r="X33" s="8"/>
      <c r="Y33" s="8"/>
      <c r="Z33" s="8"/>
      <c r="AA33" s="8"/>
    </row>
    <row r="34" spans="1:27" ht="15" customHeight="1" x14ac:dyDescent="0.2">
      <c r="A34" s="29"/>
      <c r="B34" s="2" t="s">
        <v>184</v>
      </c>
      <c r="E34" s="100"/>
      <c r="F34" s="108"/>
      <c r="G34" s="39"/>
      <c r="H34" s="108"/>
      <c r="I34" s="100"/>
      <c r="J34" s="108"/>
      <c r="K34" s="8"/>
      <c r="L34" s="8"/>
      <c r="M34" s="8"/>
      <c r="N34" s="8"/>
      <c r="O34" s="8"/>
      <c r="P34" s="8"/>
      <c r="Q34" s="8"/>
      <c r="R34" s="8"/>
      <c r="S34" s="8"/>
      <c r="T34" s="8"/>
      <c r="U34" s="8"/>
      <c r="V34" s="8"/>
      <c r="W34" s="8"/>
      <c r="X34" s="8"/>
      <c r="Y34" s="8"/>
      <c r="Z34" s="8"/>
      <c r="AA34" s="8"/>
    </row>
    <row r="35" spans="1:27" ht="15" customHeight="1" x14ac:dyDescent="0.2">
      <c r="A35" s="23"/>
      <c r="B35" s="2" t="s">
        <v>182</v>
      </c>
      <c r="E35" s="46"/>
      <c r="F35" s="108"/>
      <c r="G35" s="43"/>
      <c r="H35" s="108"/>
      <c r="I35" s="46"/>
      <c r="J35" s="108"/>
      <c r="K35" s="8"/>
      <c r="L35" s="8"/>
      <c r="M35" s="8"/>
      <c r="N35" s="8"/>
      <c r="O35" s="8"/>
      <c r="P35" s="8"/>
      <c r="Q35" s="8"/>
      <c r="R35" s="8"/>
      <c r="S35" s="8"/>
      <c r="T35" s="8"/>
      <c r="U35" s="8"/>
      <c r="V35" s="8"/>
      <c r="W35" s="8"/>
      <c r="X35" s="8"/>
      <c r="Y35" s="8"/>
      <c r="Z35" s="8"/>
      <c r="AA35" s="8"/>
    </row>
    <row r="36" spans="1:27" ht="15" customHeight="1" x14ac:dyDescent="0.2">
      <c r="A36" s="23"/>
      <c r="B36" s="2" t="s">
        <v>181</v>
      </c>
      <c r="E36" s="46"/>
      <c r="F36" s="108" t="str">
        <f>IF(E36=0,"",IF(E39=0,"",E36/E39))</f>
        <v/>
      </c>
      <c r="G36" s="43"/>
      <c r="H36" s="108" t="str">
        <f>IF(G36=0,"",IF(G39=0,"",G36/G39))</f>
        <v/>
      </c>
      <c r="I36" s="46">
        <f>'Attachment 6'!K26</f>
        <v>0</v>
      </c>
      <c r="J36" s="108" t="str">
        <f>IF(I36=0,"",IF(I39=0,"",I36/I39))</f>
        <v/>
      </c>
      <c r="K36" s="8"/>
      <c r="L36" s="8"/>
      <c r="M36" s="8"/>
      <c r="N36" s="8"/>
      <c r="O36" s="8"/>
      <c r="P36" s="8"/>
      <c r="Q36" s="8"/>
      <c r="R36" s="8"/>
      <c r="S36" s="8"/>
      <c r="T36" s="8"/>
      <c r="U36" s="8"/>
      <c r="V36" s="8"/>
      <c r="W36" s="8"/>
      <c r="X36" s="8"/>
      <c r="Y36" s="8"/>
      <c r="Z36" s="8"/>
      <c r="AA36" s="8"/>
    </row>
    <row r="37" spans="1:27" ht="15" customHeight="1" x14ac:dyDescent="0.2">
      <c r="A37" s="23"/>
      <c r="B37" s="2" t="s">
        <v>185</v>
      </c>
      <c r="E37" s="46"/>
      <c r="F37" s="108"/>
      <c r="G37" s="43"/>
      <c r="H37" s="108"/>
      <c r="I37" s="46"/>
      <c r="J37" s="108"/>
      <c r="K37" s="8"/>
      <c r="L37" s="8"/>
      <c r="M37" s="8"/>
      <c r="N37" s="8"/>
      <c r="O37" s="8"/>
      <c r="P37" s="8"/>
      <c r="Q37" s="8"/>
      <c r="R37" s="8"/>
      <c r="S37" s="8"/>
      <c r="T37" s="8"/>
      <c r="U37" s="8"/>
      <c r="V37" s="8"/>
      <c r="W37" s="8"/>
      <c r="X37" s="8"/>
      <c r="Y37" s="8"/>
      <c r="Z37" s="8"/>
      <c r="AA37" s="8"/>
    </row>
    <row r="38" spans="1:27" ht="15" customHeight="1" x14ac:dyDescent="0.2">
      <c r="A38" s="23"/>
      <c r="B38" s="2" t="s">
        <v>7</v>
      </c>
      <c r="E38" s="100"/>
      <c r="F38" s="108" t="str">
        <f>IF(E38=0,"",IF(E39=0,"",E38/E39))</f>
        <v/>
      </c>
      <c r="G38" s="39"/>
      <c r="H38" s="108" t="str">
        <f>IF(G38=0,"",IF(G39=0,"",G38/G39))</f>
        <v/>
      </c>
      <c r="I38" s="100"/>
      <c r="J38" s="108" t="str">
        <f>IF(I38=0,"",IF(I39=0,"",I38/I39))</f>
        <v/>
      </c>
      <c r="K38" s="8"/>
      <c r="L38" s="8"/>
      <c r="M38" s="8"/>
      <c r="N38" s="8"/>
      <c r="O38" s="8"/>
      <c r="P38" s="8"/>
      <c r="Q38" s="8"/>
      <c r="R38" s="8"/>
      <c r="S38" s="8"/>
      <c r="T38" s="8"/>
      <c r="U38" s="8"/>
      <c r="V38" s="8"/>
      <c r="W38" s="8"/>
      <c r="X38" s="8"/>
      <c r="Y38" s="8"/>
      <c r="Z38" s="8"/>
      <c r="AA38" s="8"/>
    </row>
    <row r="39" spans="1:27" s="98" customFormat="1" ht="15" customHeight="1" thickBot="1" x14ac:dyDescent="0.25">
      <c r="A39" s="126"/>
      <c r="B39" s="127" t="s">
        <v>23</v>
      </c>
      <c r="C39" s="127"/>
      <c r="D39" s="118"/>
      <c r="E39" s="128">
        <f>SUM(E25:E38)+E23</f>
        <v>0</v>
      </c>
      <c r="F39" s="119"/>
      <c r="G39" s="129">
        <f>SUM(G25:G38)+G23</f>
        <v>0</v>
      </c>
      <c r="H39" s="119"/>
      <c r="I39" s="128">
        <f>SUM(I25:I38)+I23</f>
        <v>0</v>
      </c>
      <c r="J39" s="119"/>
      <c r="K39" s="97"/>
      <c r="L39" s="97"/>
      <c r="M39" s="97"/>
      <c r="N39" s="97"/>
      <c r="O39" s="97"/>
      <c r="P39" s="97"/>
      <c r="Q39" s="97"/>
      <c r="R39" s="97"/>
      <c r="S39" s="97"/>
      <c r="T39" s="97"/>
      <c r="U39" s="97"/>
      <c r="V39" s="97"/>
      <c r="W39" s="97"/>
      <c r="X39" s="97"/>
      <c r="Y39" s="97"/>
      <c r="Z39" s="97"/>
      <c r="AA39" s="97"/>
    </row>
    <row r="40" spans="1:27" ht="15" customHeight="1" thickTop="1" x14ac:dyDescent="0.2">
      <c r="A40" s="24"/>
      <c r="B40" s="25"/>
      <c r="C40" s="25"/>
      <c r="D40" s="25"/>
      <c r="E40" s="100"/>
      <c r="F40" s="137"/>
      <c r="G40" s="43"/>
      <c r="H40" s="137"/>
      <c r="I40" s="46"/>
      <c r="J40" s="137"/>
      <c r="K40" s="8"/>
      <c r="L40" s="8"/>
      <c r="M40" s="8"/>
      <c r="N40" s="8"/>
      <c r="O40" s="8"/>
      <c r="P40" s="8"/>
      <c r="Q40" s="8"/>
      <c r="R40" s="8"/>
      <c r="S40" s="8"/>
      <c r="T40" s="8"/>
      <c r="U40" s="8"/>
      <c r="V40" s="8"/>
      <c r="W40" s="8"/>
      <c r="X40" s="8"/>
      <c r="Y40" s="8"/>
      <c r="Z40" s="8"/>
      <c r="AA40" s="8"/>
    </row>
    <row r="41" spans="1:27" ht="15" customHeight="1" x14ac:dyDescent="0.2">
      <c r="A41" s="23"/>
      <c r="E41" s="101"/>
      <c r="F41" s="136"/>
      <c r="G41" s="44"/>
      <c r="H41" s="136"/>
      <c r="I41" s="47"/>
      <c r="J41" s="136"/>
      <c r="K41" s="8"/>
      <c r="L41" s="8"/>
      <c r="M41" s="8"/>
      <c r="N41" s="8"/>
      <c r="O41" s="8"/>
      <c r="P41" s="8"/>
      <c r="Q41" s="8"/>
      <c r="R41" s="8"/>
      <c r="S41" s="8"/>
      <c r="T41" s="8"/>
      <c r="U41" s="8"/>
      <c r="V41" s="8"/>
      <c r="W41" s="8"/>
      <c r="X41" s="8"/>
      <c r="Y41" s="8"/>
      <c r="Z41" s="8"/>
      <c r="AA41" s="8"/>
    </row>
    <row r="42" spans="1:27" s="97" customFormat="1" ht="15" customHeight="1" x14ac:dyDescent="0.2">
      <c r="A42" s="117" t="s">
        <v>8</v>
      </c>
      <c r="B42" s="120"/>
      <c r="C42" s="120"/>
      <c r="D42" s="121"/>
      <c r="E42" s="122">
        <f>E18-E39</f>
        <v>0</v>
      </c>
      <c r="F42" s="123"/>
      <c r="G42" s="124">
        <f>G18-G39</f>
        <v>0</v>
      </c>
      <c r="H42" s="123"/>
      <c r="I42" s="125">
        <f>I18-I39</f>
        <v>0</v>
      </c>
      <c r="J42" s="123"/>
    </row>
    <row r="43" spans="1:27" ht="15" customHeight="1" x14ac:dyDescent="0.2">
      <c r="A43" s="23" t="s">
        <v>27</v>
      </c>
      <c r="E43" s="101">
        <v>0</v>
      </c>
      <c r="F43" s="139"/>
      <c r="G43" s="44"/>
      <c r="H43" s="139"/>
      <c r="I43" s="47"/>
      <c r="J43" s="139"/>
    </row>
    <row r="44" spans="1:27" ht="15" customHeight="1" x14ac:dyDescent="0.2">
      <c r="A44" s="23" t="s">
        <v>0</v>
      </c>
      <c r="B44" s="2" t="s">
        <v>28</v>
      </c>
      <c r="D44" s="32" t="s">
        <v>0</v>
      </c>
      <c r="E44" s="105">
        <v>0</v>
      </c>
      <c r="F44" s="139"/>
      <c r="G44" s="45"/>
      <c r="H44" s="139"/>
      <c r="I44" s="48"/>
      <c r="J44" s="139">
        <f>IF(I44=0,0,I44/#REF!)</f>
        <v>0</v>
      </c>
    </row>
    <row r="45" spans="1:27" ht="6.75" customHeight="1" x14ac:dyDescent="0.2">
      <c r="A45" s="148"/>
      <c r="B45" s="31"/>
      <c r="D45" s="32"/>
      <c r="E45" s="149"/>
      <c r="F45" s="150"/>
      <c r="G45" s="44"/>
      <c r="H45" s="150"/>
      <c r="I45" s="47"/>
      <c r="J45" s="150"/>
      <c r="K45" s="8"/>
      <c r="L45" s="8"/>
      <c r="M45" s="8"/>
      <c r="N45" s="8"/>
      <c r="O45" s="8"/>
      <c r="P45" s="8"/>
      <c r="Q45" s="8"/>
      <c r="R45" s="8"/>
      <c r="S45" s="8"/>
      <c r="T45" s="8"/>
      <c r="U45" s="8"/>
      <c r="V45" s="8"/>
      <c r="W45" s="8"/>
      <c r="X45" s="8"/>
      <c r="Y45" s="8"/>
      <c r="Z45" s="8"/>
      <c r="AA45" s="8"/>
    </row>
    <row r="46" spans="1:27" ht="14.25" customHeight="1" x14ac:dyDescent="0.2">
      <c r="A46" s="111" t="s">
        <v>117</v>
      </c>
      <c r="B46" s="145"/>
      <c r="C46" s="145"/>
      <c r="D46" s="146"/>
      <c r="E46" s="147">
        <f>SUM(E42:E44)</f>
        <v>0</v>
      </c>
      <c r="F46" s="137"/>
      <c r="G46" s="147">
        <f>SUM(G42:G44)</f>
        <v>0</v>
      </c>
      <c r="H46" s="137"/>
      <c r="I46" s="147">
        <f>SUM(I42:I44)</f>
        <v>0</v>
      </c>
      <c r="J46" s="137"/>
      <c r="K46" s="8"/>
      <c r="L46" s="8"/>
      <c r="M46" s="8"/>
      <c r="N46" s="8"/>
      <c r="O46" s="8"/>
      <c r="P46" s="8"/>
      <c r="Q46" s="8"/>
      <c r="R46" s="8"/>
      <c r="S46" s="8"/>
      <c r="T46" s="8"/>
      <c r="U46" s="8"/>
      <c r="V46" s="8"/>
      <c r="W46" s="8"/>
      <c r="X46" s="8"/>
      <c r="Y46" s="8"/>
      <c r="Z46" s="8"/>
      <c r="AA46" s="8"/>
    </row>
    <row r="47" spans="1:27" ht="21" customHeight="1" x14ac:dyDescent="0.2">
      <c r="A47" s="153" t="s">
        <v>114</v>
      </c>
      <c r="B47" s="25"/>
      <c r="C47" s="25"/>
      <c r="D47" s="151"/>
      <c r="E47" s="46"/>
      <c r="F47" s="152"/>
      <c r="G47" s="46"/>
      <c r="H47" s="152"/>
      <c r="I47" s="46"/>
      <c r="J47" s="152"/>
      <c r="K47" s="8"/>
      <c r="L47" s="8"/>
      <c r="M47" s="8"/>
      <c r="N47" s="8"/>
      <c r="O47" s="8"/>
      <c r="P47" s="8"/>
      <c r="Q47" s="8"/>
      <c r="R47" s="8"/>
      <c r="S47" s="8"/>
      <c r="T47" s="8"/>
      <c r="U47" s="8"/>
      <c r="V47" s="8"/>
      <c r="W47" s="8"/>
      <c r="X47" s="8"/>
      <c r="Y47" s="8"/>
      <c r="Z47" s="8"/>
      <c r="AA47" s="8"/>
    </row>
    <row r="48" spans="1:27" ht="13.5" customHeight="1" x14ac:dyDescent="0.2">
      <c r="A48" s="154" t="s">
        <v>115</v>
      </c>
      <c r="B48" s="25"/>
      <c r="C48" s="25"/>
      <c r="D48" s="151"/>
      <c r="E48" s="46"/>
      <c r="F48" s="152"/>
      <c r="G48" s="46"/>
      <c r="H48" s="152"/>
      <c r="I48" s="46"/>
      <c r="J48" s="152"/>
      <c r="K48" s="8"/>
      <c r="L48" s="8"/>
      <c r="M48" s="8"/>
      <c r="N48" s="8"/>
      <c r="O48" s="8"/>
      <c r="P48" s="8"/>
      <c r="Q48" s="8"/>
      <c r="R48" s="8"/>
      <c r="S48" s="8"/>
      <c r="T48" s="8"/>
      <c r="U48" s="8"/>
      <c r="V48" s="8"/>
      <c r="W48" s="8"/>
      <c r="X48" s="8"/>
      <c r="Y48" s="8"/>
      <c r="Z48" s="8"/>
      <c r="AA48" s="8"/>
    </row>
    <row r="49" spans="1:27" ht="13.5" customHeight="1" x14ac:dyDescent="0.2">
      <c r="A49" s="154" t="s">
        <v>116</v>
      </c>
      <c r="B49" s="25"/>
      <c r="C49" s="25"/>
      <c r="D49" s="151"/>
      <c r="E49" s="46"/>
      <c r="F49" s="152"/>
      <c r="G49" s="46"/>
      <c r="H49" s="152"/>
      <c r="I49" s="46"/>
      <c r="J49" s="152"/>
      <c r="K49" s="8"/>
      <c r="L49" s="8"/>
      <c r="M49" s="8"/>
      <c r="N49" s="8"/>
      <c r="O49" s="8"/>
      <c r="P49" s="8"/>
      <c r="Q49" s="8"/>
      <c r="R49" s="8"/>
      <c r="S49" s="8"/>
      <c r="T49" s="8"/>
      <c r="U49" s="8"/>
      <c r="V49" s="8"/>
      <c r="W49" s="8"/>
      <c r="X49" s="8"/>
      <c r="Y49" s="8"/>
      <c r="Z49" s="8"/>
      <c r="AA49" s="8"/>
    </row>
    <row r="50" spans="1:27" s="98" customFormat="1" ht="15" customHeight="1" x14ac:dyDescent="0.2">
      <c r="A50" s="111" t="s">
        <v>88</v>
      </c>
      <c r="B50" s="112"/>
      <c r="C50" s="113"/>
      <c r="D50" s="114"/>
      <c r="E50" s="115">
        <f>SUM(E46+E48+E49)</f>
        <v>0</v>
      </c>
      <c r="F50" s="116"/>
      <c r="G50" s="115">
        <f>SUM(G46+G48+G49)</f>
        <v>0</v>
      </c>
      <c r="H50" s="116"/>
      <c r="I50" s="115">
        <f>SUM(I46+I48+I49)</f>
        <v>0</v>
      </c>
      <c r="J50" s="116"/>
      <c r="K50" s="97"/>
      <c r="L50" s="97"/>
      <c r="M50" s="97"/>
      <c r="N50" s="97"/>
      <c r="O50" s="97"/>
      <c r="P50" s="97"/>
      <c r="Q50" s="97"/>
      <c r="R50" s="97"/>
      <c r="S50" s="97"/>
      <c r="T50" s="97"/>
      <c r="U50" s="97"/>
      <c r="V50" s="97"/>
      <c r="W50" s="97"/>
      <c r="X50" s="97"/>
      <c r="Y50" s="97"/>
      <c r="Z50" s="97"/>
      <c r="AA50" s="97"/>
    </row>
    <row r="51" spans="1:27" s="8" customFormat="1" ht="6" customHeight="1" x14ac:dyDescent="0.2">
      <c r="A51" s="31"/>
      <c r="F51" s="31"/>
      <c r="H51" s="31"/>
      <c r="J51" s="31"/>
    </row>
    <row r="52" spans="1:27" s="8" customFormat="1" ht="15" customHeight="1" x14ac:dyDescent="0.2">
      <c r="A52" s="1" t="s">
        <v>89</v>
      </c>
      <c r="D52" s="106"/>
      <c r="E52" s="107"/>
      <c r="F52" s="31"/>
      <c r="G52" s="107"/>
      <c r="H52" s="31"/>
      <c r="I52" s="107"/>
      <c r="J52" s="31"/>
    </row>
    <row r="53" spans="1:27" s="8" customFormat="1" ht="15" customHeight="1" x14ac:dyDescent="0.2">
      <c r="A53" s="11" t="s">
        <v>90</v>
      </c>
      <c r="B53" s="33"/>
      <c r="C53" s="33"/>
      <c r="D53" s="142"/>
      <c r="E53" s="143"/>
      <c r="F53" s="31"/>
      <c r="G53" s="143"/>
      <c r="H53" s="31"/>
      <c r="I53" s="143"/>
      <c r="J53" s="31"/>
    </row>
    <row r="54" spans="1:27" s="8" customFormat="1" ht="18" customHeight="1" x14ac:dyDescent="0.2">
      <c r="A54" s="24" t="s">
        <v>91</v>
      </c>
      <c r="B54" s="34"/>
      <c r="C54" s="34"/>
      <c r="D54" s="62"/>
      <c r="E54" s="144"/>
      <c r="F54" s="31"/>
      <c r="G54" s="144"/>
      <c r="H54" s="31"/>
      <c r="I54" s="144"/>
      <c r="J54" s="31"/>
    </row>
    <row r="55" spans="1:27" s="141" customFormat="1" ht="18.75" customHeight="1" x14ac:dyDescent="0.2">
      <c r="A55" s="234"/>
      <c r="B55" s="234"/>
      <c r="C55" s="234"/>
      <c r="D55" s="234"/>
      <c r="E55" s="234"/>
      <c r="F55" s="234"/>
      <c r="G55" s="234"/>
      <c r="H55" s="234"/>
      <c r="I55" s="234"/>
      <c r="J55" s="234"/>
    </row>
    <row r="56" spans="1:27" s="8" customFormat="1" ht="6" customHeight="1" x14ac:dyDescent="0.2">
      <c r="A56" s="31"/>
      <c r="F56" s="31"/>
      <c r="H56" s="31"/>
      <c r="J56" s="31"/>
    </row>
    <row r="57" spans="1:27" s="8" customFormat="1" ht="39" customHeight="1" x14ac:dyDescent="0.2">
      <c r="A57" s="233" t="s">
        <v>207</v>
      </c>
      <c r="B57" s="233"/>
      <c r="C57" s="233"/>
      <c r="D57" s="233"/>
      <c r="E57" s="233"/>
      <c r="F57" s="233"/>
      <c r="G57" s="233"/>
      <c r="H57" s="233"/>
      <c r="I57" s="233"/>
      <c r="J57" s="233"/>
    </row>
    <row r="58" spans="1:27" s="8" customFormat="1" ht="6" customHeight="1" x14ac:dyDescent="0.2">
      <c r="A58" s="96"/>
      <c r="B58" s="96"/>
      <c r="C58" s="96"/>
      <c r="D58" s="96"/>
      <c r="E58" s="96"/>
      <c r="F58" s="96"/>
      <c r="G58" s="96"/>
      <c r="H58" s="96"/>
      <c r="I58" s="96"/>
      <c r="J58" s="96"/>
    </row>
    <row r="59" spans="1:27" s="8" customFormat="1" ht="49.35" customHeight="1" x14ac:dyDescent="0.2">
      <c r="A59" s="233" t="s">
        <v>187</v>
      </c>
      <c r="B59" s="233"/>
      <c r="C59" s="233"/>
      <c r="D59" s="233"/>
      <c r="E59" s="233"/>
      <c r="F59" s="233"/>
      <c r="G59" s="233"/>
      <c r="H59" s="233"/>
      <c r="I59" s="233"/>
      <c r="J59" s="233"/>
    </row>
    <row r="60" spans="1:27" ht="25.5" customHeight="1" x14ac:dyDescent="0.2">
      <c r="A60" s="233" t="s">
        <v>186</v>
      </c>
      <c r="B60" s="233"/>
      <c r="C60" s="233"/>
      <c r="D60" s="233"/>
      <c r="E60" s="233"/>
      <c r="F60" s="233"/>
      <c r="G60" s="233"/>
      <c r="H60" s="233"/>
      <c r="I60" s="233"/>
      <c r="J60" s="233"/>
      <c r="K60" s="8"/>
      <c r="L60" s="8"/>
      <c r="M60" s="8"/>
      <c r="N60" s="8"/>
      <c r="O60" s="8"/>
      <c r="P60" s="8"/>
      <c r="Q60" s="8"/>
      <c r="R60" s="8"/>
      <c r="S60" s="8"/>
      <c r="T60" s="8"/>
      <c r="U60" s="8"/>
      <c r="V60" s="8"/>
      <c r="W60" s="8"/>
      <c r="X60" s="8"/>
      <c r="Y60" s="8"/>
      <c r="Z60" s="8"/>
      <c r="AA60" s="8"/>
    </row>
    <row r="61" spans="1:27" customFormat="1" ht="38.25" customHeight="1" x14ac:dyDescent="0.2">
      <c r="A61" s="233" t="s">
        <v>111</v>
      </c>
      <c r="B61" s="233"/>
      <c r="C61" s="233"/>
      <c r="D61" s="233"/>
      <c r="E61" s="233"/>
      <c r="F61" s="233"/>
      <c r="G61" s="233"/>
      <c r="H61" s="233"/>
      <c r="I61" s="233"/>
      <c r="J61" s="233"/>
    </row>
  </sheetData>
  <mergeCells count="11">
    <mergeCell ref="A61:J61"/>
    <mergeCell ref="A55:J55"/>
    <mergeCell ref="A60:J60"/>
    <mergeCell ref="A1:J1"/>
    <mergeCell ref="A2:J2"/>
    <mergeCell ref="A3:J3"/>
    <mergeCell ref="A57:J57"/>
    <mergeCell ref="B16:C16"/>
    <mergeCell ref="B15:C15"/>
    <mergeCell ref="B21:D21"/>
    <mergeCell ref="A59:J59"/>
  </mergeCells>
  <phoneticPr fontId="0" type="noConversion"/>
  <printOptions horizontalCentered="1" gridLinesSet="0"/>
  <pageMargins left="0.5" right="0.5" top="0.25" bottom="0.25" header="0.25" footer="0.25"/>
  <pageSetup scale="85" orientation="portrait" r:id="rId1"/>
  <headerFooter alignWithMargins="0">
    <oddFooter xml:space="preserve">&amp;L&amp;8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workbookViewId="0">
      <selection activeCell="K14" sqref="K14"/>
    </sheetView>
  </sheetViews>
  <sheetFormatPr defaultColWidth="9.140625" defaultRowHeight="12.75" x14ac:dyDescent="0.2"/>
  <cols>
    <col min="1" max="1" width="24.5703125" style="8" customWidth="1"/>
    <col min="2" max="2" width="10.42578125" style="8" customWidth="1"/>
    <col min="3" max="4" width="9.140625" style="8"/>
    <col min="5" max="5" width="14.140625" style="8" customWidth="1"/>
    <col min="6" max="6" width="13.85546875" style="8" customWidth="1"/>
    <col min="7" max="7" width="24" style="8" customWidth="1"/>
    <col min="8" max="8" width="9.5703125" style="8" customWidth="1"/>
    <col min="9" max="9" width="10.5703125" style="8" customWidth="1"/>
    <col min="10" max="10" width="14.140625" style="8" customWidth="1"/>
    <col min="11" max="11" width="15.42578125" style="8" customWidth="1"/>
    <col min="12" max="16384" width="9.140625" style="8"/>
  </cols>
  <sheetData>
    <row r="1" spans="1:11" s="35" customFormat="1" ht="14.25" customHeight="1" x14ac:dyDescent="0.25">
      <c r="A1" s="235" t="s">
        <v>92</v>
      </c>
      <c r="B1" s="235"/>
      <c r="C1" s="235"/>
      <c r="D1" s="235"/>
      <c r="E1" s="235"/>
      <c r="F1" s="235"/>
      <c r="G1" s="235"/>
      <c r="H1" s="235"/>
      <c r="I1" s="235"/>
      <c r="J1" s="235"/>
      <c r="K1" s="235"/>
    </row>
    <row r="2" spans="1:11" s="35" customFormat="1" ht="14.25" customHeight="1" x14ac:dyDescent="0.25">
      <c r="A2" s="235" t="s">
        <v>112</v>
      </c>
      <c r="B2" s="235"/>
      <c r="C2" s="235"/>
      <c r="D2" s="235"/>
      <c r="E2" s="235"/>
      <c r="F2" s="235"/>
      <c r="G2" s="235"/>
      <c r="H2" s="235"/>
      <c r="I2" s="235"/>
      <c r="J2" s="235"/>
      <c r="K2" s="235"/>
    </row>
    <row r="3" spans="1:11" s="35" customFormat="1" ht="14.25" customHeight="1" x14ac:dyDescent="0.25">
      <c r="A3" s="235" t="str">
        <f>'Attachment  2'!A3:J3</f>
        <v>2025-26</v>
      </c>
      <c r="B3" s="235"/>
      <c r="C3" s="235"/>
      <c r="D3" s="235"/>
      <c r="E3" s="235"/>
      <c r="F3" s="235"/>
      <c r="G3" s="235"/>
      <c r="H3" s="235"/>
      <c r="I3" s="235"/>
      <c r="J3" s="235"/>
      <c r="K3" s="235"/>
    </row>
    <row r="4" spans="1:11" s="35" customFormat="1" ht="14.25" customHeight="1" x14ac:dyDescent="0.25">
      <c r="A4" s="36"/>
      <c r="B4" s="36"/>
      <c r="C4" s="36"/>
      <c r="D4" s="36"/>
      <c r="E4" s="36"/>
      <c r="F4" s="36"/>
      <c r="G4" s="36"/>
      <c r="H4" s="36"/>
      <c r="I4" s="36"/>
      <c r="J4" s="36"/>
      <c r="K4" s="36"/>
    </row>
    <row r="5" spans="1:11" s="2" customFormat="1" ht="12" x14ac:dyDescent="0.2">
      <c r="A5" s="5"/>
      <c r="B5" s="5"/>
      <c r="C5" s="5"/>
      <c r="D5" s="5"/>
      <c r="F5" s="7"/>
      <c r="G5" s="7"/>
      <c r="H5" s="5"/>
      <c r="I5" s="5"/>
      <c r="J5" s="5"/>
      <c r="K5" s="5"/>
    </row>
    <row r="6" spans="1:11" s="2" customFormat="1" ht="15" customHeight="1" x14ac:dyDescent="0.2">
      <c r="A6" s="6" t="s">
        <v>93</v>
      </c>
      <c r="B6" s="5"/>
      <c r="C6" s="8"/>
      <c r="D6" s="5"/>
      <c r="E6" s="5"/>
      <c r="F6" s="236" t="s">
        <v>94</v>
      </c>
      <c r="G6" s="236"/>
      <c r="H6" s="236"/>
      <c r="I6" s="5"/>
      <c r="J6" s="5"/>
      <c r="K6" s="5"/>
    </row>
    <row r="7" spans="1:11" s="2" customFormat="1" ht="15" customHeight="1" x14ac:dyDescent="0.2">
      <c r="F7" s="3"/>
      <c r="G7" s="3"/>
    </row>
    <row r="8" spans="1:11" s="2" customFormat="1" ht="15" customHeight="1" x14ac:dyDescent="0.2">
      <c r="A8" s="2" t="s">
        <v>2</v>
      </c>
      <c r="D8" s="9" t="s">
        <v>65</v>
      </c>
      <c r="K8" s="8"/>
    </row>
    <row r="9" spans="1:11" s="2" customFormat="1" ht="15" customHeight="1" x14ac:dyDescent="0.2">
      <c r="A9" s="2" t="s">
        <v>3</v>
      </c>
      <c r="E9" s="10"/>
      <c r="F9" s="3"/>
      <c r="G9" s="3"/>
      <c r="H9" s="10"/>
      <c r="I9" s="10"/>
      <c r="K9" s="63" t="s">
        <v>25</v>
      </c>
    </row>
    <row r="10" spans="1:11" x14ac:dyDescent="0.2">
      <c r="A10" s="49">
        <v>1</v>
      </c>
      <c r="B10" s="49">
        <v>2</v>
      </c>
      <c r="C10" s="49">
        <v>3</v>
      </c>
      <c r="D10" s="49">
        <v>4</v>
      </c>
      <c r="E10" s="49">
        <v>5</v>
      </c>
      <c r="F10" s="49">
        <v>6</v>
      </c>
      <c r="G10" s="49"/>
      <c r="H10" s="49">
        <v>7</v>
      </c>
      <c r="I10" s="49">
        <v>8</v>
      </c>
      <c r="J10" s="49">
        <v>9</v>
      </c>
      <c r="K10" s="49">
        <v>10</v>
      </c>
    </row>
    <row r="11" spans="1:11" ht="78.75" x14ac:dyDescent="0.2">
      <c r="A11" s="221" t="s">
        <v>78</v>
      </c>
      <c r="B11" s="222" t="s">
        <v>195</v>
      </c>
      <c r="C11" s="222" t="s">
        <v>196</v>
      </c>
      <c r="D11" s="222" t="s">
        <v>197</v>
      </c>
      <c r="E11" s="223" t="s">
        <v>198</v>
      </c>
      <c r="F11" s="238" t="s">
        <v>97</v>
      </c>
      <c r="G11" s="239"/>
      <c r="H11" s="222" t="s">
        <v>199</v>
      </c>
      <c r="I11" s="221" t="s">
        <v>200</v>
      </c>
      <c r="J11" s="222" t="s">
        <v>201</v>
      </c>
      <c r="K11" s="221" t="s">
        <v>202</v>
      </c>
    </row>
    <row r="12" spans="1:11" ht="22.5" x14ac:dyDescent="0.2">
      <c r="A12" s="224"/>
      <c r="B12" s="225" t="str">
        <f>'Attachment  2'!E13</f>
        <v>2023-24</v>
      </c>
      <c r="C12" s="225" t="str">
        <f>'Attachment  2'!G13</f>
        <v>2024-25</v>
      </c>
      <c r="D12" s="226" t="str">
        <f>'Attachment  2'!I13</f>
        <v>2025-26</v>
      </c>
      <c r="E12" s="227" t="str">
        <f>D12</f>
        <v>2025-26</v>
      </c>
      <c r="F12" s="231" t="s">
        <v>218</v>
      </c>
      <c r="G12" s="231" t="s">
        <v>217</v>
      </c>
      <c r="H12" s="226" t="str">
        <f>C12</f>
        <v>2024-25</v>
      </c>
      <c r="I12" s="224" t="str">
        <f>C12</f>
        <v>2024-25</v>
      </c>
      <c r="J12" s="228" t="str">
        <f>E12</f>
        <v>2025-26</v>
      </c>
      <c r="K12" s="229" t="str">
        <f>E12</f>
        <v>2025-26</v>
      </c>
    </row>
    <row r="13" spans="1:11" x14ac:dyDescent="0.2">
      <c r="A13" s="50"/>
      <c r="B13" s="51"/>
      <c r="C13" s="51"/>
      <c r="D13" s="52"/>
      <c r="E13" s="108" t="str">
        <f>IF(D13=0,"",IF(C13=0,"",(D13-C13)/C13))</f>
        <v/>
      </c>
      <c r="F13" s="51"/>
      <c r="G13" s="232"/>
      <c r="H13" s="53"/>
      <c r="I13" s="109" t="str">
        <f t="shared" ref="I13:I29" si="0">IF(C13=0,"",IF(H13=0,"",C13*H13))</f>
        <v/>
      </c>
      <c r="J13" s="53"/>
      <c r="K13" s="109" t="str">
        <f t="shared" ref="K13:K29" si="1">IF(D13=0,"",IF(J13=0,"",D13*J13))</f>
        <v/>
      </c>
    </row>
    <row r="14" spans="1:11" x14ac:dyDescent="0.2">
      <c r="A14" s="50"/>
      <c r="B14" s="51"/>
      <c r="C14" s="51"/>
      <c r="D14" s="52"/>
      <c r="E14" s="108" t="str">
        <f t="shared" ref="E14:E29" si="2">IF(D14=0,"",IF(C14=0,"",(D14-C14)/C14))</f>
        <v/>
      </c>
      <c r="F14" s="51"/>
      <c r="G14" s="232"/>
      <c r="H14" s="53"/>
      <c r="I14" s="109" t="str">
        <f t="shared" si="0"/>
        <v/>
      </c>
      <c r="J14" s="53"/>
      <c r="K14" s="109" t="str">
        <f t="shared" si="1"/>
        <v/>
      </c>
    </row>
    <row r="15" spans="1:11" x14ac:dyDescent="0.2">
      <c r="A15" s="50"/>
      <c r="B15" s="51"/>
      <c r="C15" s="51"/>
      <c r="D15" s="52"/>
      <c r="E15" s="108" t="str">
        <f t="shared" si="2"/>
        <v/>
      </c>
      <c r="F15" s="51"/>
      <c r="G15" s="232"/>
      <c r="H15" s="53"/>
      <c r="I15" s="109" t="str">
        <f t="shared" si="0"/>
        <v/>
      </c>
      <c r="J15" s="53"/>
      <c r="K15" s="109" t="str">
        <f t="shared" si="1"/>
        <v/>
      </c>
    </row>
    <row r="16" spans="1:11" x14ac:dyDescent="0.2">
      <c r="A16" s="50"/>
      <c r="B16" s="51"/>
      <c r="C16" s="51"/>
      <c r="D16" s="52"/>
      <c r="E16" s="108" t="str">
        <f t="shared" si="2"/>
        <v/>
      </c>
      <c r="F16" s="51"/>
      <c r="G16" s="232"/>
      <c r="H16" s="53"/>
      <c r="I16" s="109" t="str">
        <f t="shared" si="0"/>
        <v/>
      </c>
      <c r="J16" s="53"/>
      <c r="K16" s="109" t="str">
        <f t="shared" si="1"/>
        <v/>
      </c>
    </row>
    <row r="17" spans="1:11" x14ac:dyDescent="0.2">
      <c r="A17" s="50"/>
      <c r="B17" s="51"/>
      <c r="C17" s="51"/>
      <c r="D17" s="52"/>
      <c r="E17" s="108" t="str">
        <f t="shared" si="2"/>
        <v/>
      </c>
      <c r="F17" s="51"/>
      <c r="G17" s="232"/>
      <c r="H17" s="53"/>
      <c r="I17" s="109" t="str">
        <f t="shared" si="0"/>
        <v/>
      </c>
      <c r="J17" s="53"/>
      <c r="K17" s="109" t="str">
        <f t="shared" si="1"/>
        <v/>
      </c>
    </row>
    <row r="18" spans="1:11" x14ac:dyDescent="0.2">
      <c r="A18" s="50"/>
      <c r="B18" s="51"/>
      <c r="C18" s="51"/>
      <c r="D18" s="52"/>
      <c r="E18" s="108" t="str">
        <f t="shared" si="2"/>
        <v/>
      </c>
      <c r="F18" s="51"/>
      <c r="G18" s="232"/>
      <c r="H18" s="53"/>
      <c r="I18" s="109" t="str">
        <f t="shared" si="0"/>
        <v/>
      </c>
      <c r="J18" s="53"/>
      <c r="K18" s="109" t="str">
        <f t="shared" si="1"/>
        <v/>
      </c>
    </row>
    <row r="19" spans="1:11" x14ac:dyDescent="0.2">
      <c r="A19" s="50"/>
      <c r="B19" s="51"/>
      <c r="C19" s="51"/>
      <c r="D19" s="52"/>
      <c r="E19" s="108" t="str">
        <f t="shared" si="2"/>
        <v/>
      </c>
      <c r="F19" s="51"/>
      <c r="G19" s="232"/>
      <c r="H19" s="53"/>
      <c r="I19" s="109" t="str">
        <f t="shared" si="0"/>
        <v/>
      </c>
      <c r="J19" s="53"/>
      <c r="K19" s="109" t="str">
        <f t="shared" si="1"/>
        <v/>
      </c>
    </row>
    <row r="20" spans="1:11" x14ac:dyDescent="0.2">
      <c r="A20" s="50"/>
      <c r="B20" s="51"/>
      <c r="C20" s="51"/>
      <c r="D20" s="52"/>
      <c r="E20" s="108" t="str">
        <f t="shared" si="2"/>
        <v/>
      </c>
      <c r="F20" s="51"/>
      <c r="G20" s="232"/>
      <c r="H20" s="53"/>
      <c r="I20" s="109" t="str">
        <f t="shared" si="0"/>
        <v/>
      </c>
      <c r="J20" s="53"/>
      <c r="K20" s="109" t="str">
        <f t="shared" si="1"/>
        <v/>
      </c>
    </row>
    <row r="21" spans="1:11" x14ac:dyDescent="0.2">
      <c r="A21" s="50"/>
      <c r="B21" s="51"/>
      <c r="C21" s="51"/>
      <c r="D21" s="52"/>
      <c r="E21" s="108" t="str">
        <f t="shared" si="2"/>
        <v/>
      </c>
      <c r="F21" s="51"/>
      <c r="G21" s="232"/>
      <c r="H21" s="53"/>
      <c r="I21" s="109" t="str">
        <f t="shared" si="0"/>
        <v/>
      </c>
      <c r="J21" s="53"/>
      <c r="K21" s="109" t="str">
        <f t="shared" si="1"/>
        <v/>
      </c>
    </row>
    <row r="22" spans="1:11" x14ac:dyDescent="0.2">
      <c r="A22" s="50"/>
      <c r="B22" s="51"/>
      <c r="C22" s="51"/>
      <c r="D22" s="52"/>
      <c r="E22" s="108" t="str">
        <f t="shared" si="2"/>
        <v/>
      </c>
      <c r="F22" s="51"/>
      <c r="G22" s="232"/>
      <c r="H22" s="53"/>
      <c r="I22" s="109" t="str">
        <f t="shared" si="0"/>
        <v/>
      </c>
      <c r="J22" s="53"/>
      <c r="K22" s="109" t="str">
        <f t="shared" si="1"/>
        <v/>
      </c>
    </row>
    <row r="23" spans="1:11" x14ac:dyDescent="0.2">
      <c r="A23" s="50"/>
      <c r="B23" s="51"/>
      <c r="C23" s="51"/>
      <c r="D23" s="52"/>
      <c r="E23" s="108" t="str">
        <f t="shared" si="2"/>
        <v/>
      </c>
      <c r="F23" s="51"/>
      <c r="G23" s="232"/>
      <c r="H23" s="53"/>
      <c r="I23" s="109" t="str">
        <f t="shared" si="0"/>
        <v/>
      </c>
      <c r="J23" s="53"/>
      <c r="K23" s="109" t="str">
        <f t="shared" si="1"/>
        <v/>
      </c>
    </row>
    <row r="24" spans="1:11" x14ac:dyDescent="0.2">
      <c r="A24" s="50"/>
      <c r="B24" s="51"/>
      <c r="C24" s="51"/>
      <c r="D24" s="52"/>
      <c r="E24" s="108" t="str">
        <f t="shared" si="2"/>
        <v/>
      </c>
      <c r="F24" s="51"/>
      <c r="G24" s="232"/>
      <c r="H24" s="53"/>
      <c r="I24" s="109" t="str">
        <f t="shared" si="0"/>
        <v/>
      </c>
      <c r="J24" s="53"/>
      <c r="K24" s="109" t="str">
        <f t="shared" si="1"/>
        <v/>
      </c>
    </row>
    <row r="25" spans="1:11" x14ac:dyDescent="0.2">
      <c r="A25" s="50"/>
      <c r="B25" s="51"/>
      <c r="C25" s="51"/>
      <c r="D25" s="52"/>
      <c r="E25" s="108" t="str">
        <f t="shared" si="2"/>
        <v/>
      </c>
      <c r="F25" s="51"/>
      <c r="G25" s="232"/>
      <c r="H25" s="53"/>
      <c r="I25" s="109" t="str">
        <f t="shared" si="0"/>
        <v/>
      </c>
      <c r="J25" s="53"/>
      <c r="K25" s="109" t="str">
        <f t="shared" si="1"/>
        <v/>
      </c>
    </row>
    <row r="26" spans="1:11" x14ac:dyDescent="0.2">
      <c r="A26" s="50"/>
      <c r="B26" s="51"/>
      <c r="C26" s="51"/>
      <c r="D26" s="52"/>
      <c r="E26" s="108" t="str">
        <f t="shared" si="2"/>
        <v/>
      </c>
      <c r="F26" s="51"/>
      <c r="G26" s="232"/>
      <c r="H26" s="53"/>
      <c r="I26" s="109" t="str">
        <f t="shared" si="0"/>
        <v/>
      </c>
      <c r="J26" s="53"/>
      <c r="K26" s="109" t="str">
        <f t="shared" si="1"/>
        <v/>
      </c>
    </row>
    <row r="27" spans="1:11" x14ac:dyDescent="0.2">
      <c r="A27" s="50"/>
      <c r="B27" s="51"/>
      <c r="C27" s="51"/>
      <c r="D27" s="52"/>
      <c r="E27" s="108" t="str">
        <f t="shared" si="2"/>
        <v/>
      </c>
      <c r="F27" s="51"/>
      <c r="G27" s="232"/>
      <c r="H27" s="53"/>
      <c r="I27" s="109" t="str">
        <f t="shared" si="0"/>
        <v/>
      </c>
      <c r="J27" s="53"/>
      <c r="K27" s="109" t="str">
        <f t="shared" si="1"/>
        <v/>
      </c>
    </row>
    <row r="28" spans="1:11" x14ac:dyDescent="0.2">
      <c r="A28" s="50"/>
      <c r="B28" s="51"/>
      <c r="C28" s="51"/>
      <c r="D28" s="52"/>
      <c r="E28" s="108" t="str">
        <f t="shared" si="2"/>
        <v/>
      </c>
      <c r="F28" s="51"/>
      <c r="G28" s="232"/>
      <c r="H28" s="53"/>
      <c r="I28" s="109" t="str">
        <f t="shared" si="0"/>
        <v/>
      </c>
      <c r="J28" s="53"/>
      <c r="K28" s="109" t="str">
        <f t="shared" si="1"/>
        <v/>
      </c>
    </row>
    <row r="29" spans="1:11" ht="13.5" thickBot="1" x14ac:dyDescent="0.25">
      <c r="A29" s="50"/>
      <c r="B29" s="51"/>
      <c r="C29" s="51"/>
      <c r="D29" s="52"/>
      <c r="E29" s="108" t="str">
        <f t="shared" si="2"/>
        <v/>
      </c>
      <c r="F29" s="51"/>
      <c r="G29" s="232"/>
      <c r="H29" s="53"/>
      <c r="I29" s="110" t="str">
        <f t="shared" si="0"/>
        <v/>
      </c>
      <c r="J29" s="53"/>
      <c r="K29" s="110" t="str">
        <f t="shared" si="1"/>
        <v/>
      </c>
    </row>
    <row r="30" spans="1:11" x14ac:dyDescent="0.2">
      <c r="A30" s="54" t="s">
        <v>32</v>
      </c>
      <c r="B30" s="55"/>
      <c r="C30" s="55"/>
      <c r="D30" s="56"/>
      <c r="E30" s="208" t="str">
        <f>IF(D30=0,"",IF(C30=0,"",(D30-C30)/C30))</f>
        <v/>
      </c>
      <c r="F30" s="55"/>
      <c r="G30" s="54"/>
      <c r="H30" s="56"/>
      <c r="I30" s="57">
        <f>SUM(I13:I29)</f>
        <v>0</v>
      </c>
      <c r="J30" s="56"/>
      <c r="K30" s="57">
        <f>SUM(K13:K29)</f>
        <v>0</v>
      </c>
    </row>
    <row r="31" spans="1:11" x14ac:dyDescent="0.2">
      <c r="A31" s="58"/>
      <c r="B31" s="59"/>
      <c r="C31" s="59"/>
      <c r="D31" s="60"/>
      <c r="E31" s="61"/>
      <c r="F31" s="59"/>
      <c r="G31" s="58"/>
      <c r="H31" s="60"/>
      <c r="I31" s="58"/>
      <c r="J31" s="60"/>
      <c r="K31" s="58"/>
    </row>
    <row r="32" spans="1:11" x14ac:dyDescent="0.2">
      <c r="A32" s="31"/>
      <c r="B32" s="31"/>
      <c r="C32" s="31"/>
      <c r="D32" s="31"/>
      <c r="E32" s="3"/>
      <c r="F32" s="31"/>
      <c r="G32" s="31"/>
      <c r="H32" s="31"/>
      <c r="I32" s="31"/>
      <c r="J32" s="31"/>
      <c r="K32" s="31"/>
    </row>
    <row r="33" spans="1:11" s="2" customFormat="1" ht="12" x14ac:dyDescent="0.2">
      <c r="A33" s="2" t="s">
        <v>203</v>
      </c>
    </row>
    <row r="34" spans="1:11" s="2" customFormat="1" ht="12" x14ac:dyDescent="0.2"/>
    <row r="35" spans="1:11" x14ac:dyDescent="0.2">
      <c r="A35" s="95" t="s">
        <v>95</v>
      </c>
      <c r="B35" s="31"/>
      <c r="C35" s="31"/>
      <c r="D35" s="31"/>
      <c r="E35" s="3"/>
      <c r="F35" s="31"/>
      <c r="G35" s="31"/>
      <c r="H35" s="31"/>
      <c r="I35" s="31"/>
      <c r="J35" s="31"/>
      <c r="K35" s="31"/>
    </row>
    <row r="36" spans="1:11" s="2" customFormat="1" ht="12.75" customHeight="1" x14ac:dyDescent="0.2">
      <c r="A36" s="95" t="s">
        <v>96</v>
      </c>
      <c r="F36" s="9"/>
      <c r="G36" s="9"/>
    </row>
    <row r="37" spans="1:11" x14ac:dyDescent="0.2">
      <c r="A37" s="2"/>
      <c r="B37" s="31"/>
      <c r="C37" s="31"/>
      <c r="D37" s="31"/>
      <c r="E37" s="3"/>
      <c r="F37" s="31"/>
      <c r="G37" s="31"/>
      <c r="H37" s="31"/>
      <c r="I37" s="31"/>
      <c r="J37" s="31"/>
      <c r="K37" s="31"/>
    </row>
    <row r="38" spans="1:11" x14ac:dyDescent="0.2">
      <c r="A38" s="95" t="s">
        <v>79</v>
      </c>
    </row>
    <row r="39" spans="1:11" x14ac:dyDescent="0.2">
      <c r="A39" s="95" t="s">
        <v>80</v>
      </c>
    </row>
  </sheetData>
  <mergeCells count="5">
    <mergeCell ref="A1:K1"/>
    <mergeCell ref="A2:K2"/>
    <mergeCell ref="A3:K3"/>
    <mergeCell ref="F6:H6"/>
    <mergeCell ref="F11:G11"/>
  </mergeCells>
  <phoneticPr fontId="2" type="noConversion"/>
  <pageMargins left="0.5" right="0.5" top="0.5" bottom="0.5" header="0.5" footer="0.5"/>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1"/>
  <sheetViews>
    <sheetView workbookViewId="0">
      <selection activeCell="M12" sqref="M12"/>
    </sheetView>
  </sheetViews>
  <sheetFormatPr defaultColWidth="9.140625" defaultRowHeight="12.75" x14ac:dyDescent="0.2"/>
  <cols>
    <col min="1" max="1" width="36.140625" style="8" customWidth="1"/>
    <col min="2" max="2" width="11.85546875" style="8" customWidth="1"/>
    <col min="3" max="3" width="12.5703125" style="8" bestFit="1" customWidth="1"/>
    <col min="4" max="4" width="14.42578125" style="8" bestFit="1" customWidth="1"/>
    <col min="5" max="5" width="15.42578125" style="8" bestFit="1" customWidth="1"/>
    <col min="6" max="6" width="2.42578125" style="8" customWidth="1"/>
    <col min="7" max="7" width="12" style="8" customWidth="1"/>
    <col min="8" max="8" width="15.42578125" style="8" customWidth="1"/>
    <col min="9" max="9" width="2.42578125" style="8" customWidth="1"/>
    <col min="10" max="10" width="15.42578125" style="8" customWidth="1"/>
    <col min="11" max="16384" width="9.140625" style="8"/>
  </cols>
  <sheetData>
    <row r="1" spans="1:10" s="35" customFormat="1" ht="14.25" customHeight="1" x14ac:dyDescent="0.25">
      <c r="A1" s="235" t="s">
        <v>100</v>
      </c>
      <c r="B1" s="235"/>
      <c r="C1" s="235"/>
      <c r="D1" s="235"/>
      <c r="E1" s="235"/>
      <c r="F1" s="235"/>
      <c r="G1" s="235"/>
      <c r="H1" s="235"/>
      <c r="I1" s="235"/>
      <c r="J1" s="235"/>
    </row>
    <row r="2" spans="1:10" s="35" customFormat="1" ht="14.25" customHeight="1" x14ac:dyDescent="0.25">
      <c r="A2" s="235" t="s">
        <v>64</v>
      </c>
      <c r="B2" s="235"/>
      <c r="C2" s="235"/>
      <c r="D2" s="235"/>
      <c r="E2" s="235"/>
      <c r="F2" s="235"/>
      <c r="G2" s="235"/>
      <c r="H2" s="235"/>
      <c r="I2" s="235"/>
      <c r="J2" s="235"/>
    </row>
    <row r="3" spans="1:10" s="35" customFormat="1" ht="14.25" customHeight="1" x14ac:dyDescent="0.25">
      <c r="A3" s="235" t="str">
        <f>'Attachment  2'!A3:J3</f>
        <v>2025-26</v>
      </c>
      <c r="B3" s="235"/>
      <c r="C3" s="235"/>
      <c r="D3" s="235"/>
      <c r="E3" s="235"/>
      <c r="F3" s="235"/>
      <c r="G3" s="235"/>
      <c r="H3" s="235"/>
      <c r="I3" s="235"/>
      <c r="J3" s="235"/>
    </row>
    <row r="4" spans="1:10" s="2" customFormat="1" ht="12" x14ac:dyDescent="0.2">
      <c r="A4" s="5"/>
      <c r="B4" s="5"/>
      <c r="C4" s="5"/>
      <c r="D4" s="5"/>
      <c r="E4" s="5"/>
      <c r="F4" s="5"/>
      <c r="G4" s="5"/>
      <c r="H4" s="5"/>
      <c r="I4" s="5"/>
      <c r="J4" s="5"/>
    </row>
    <row r="5" spans="1:10" s="2" customFormat="1" ht="15" customHeight="1" x14ac:dyDescent="0.2">
      <c r="A5" s="6" t="s">
        <v>93</v>
      </c>
      <c r="B5" s="5"/>
      <c r="C5" s="5"/>
      <c r="E5" s="236" t="s">
        <v>94</v>
      </c>
      <c r="F5" s="236"/>
      <c r="G5" s="236"/>
      <c r="H5" s="236"/>
      <c r="I5" s="5"/>
      <c r="J5" s="5"/>
    </row>
    <row r="6" spans="1:10" s="2" customFormat="1" ht="15" customHeight="1" x14ac:dyDescent="0.2"/>
    <row r="7" spans="1:10" s="2" customFormat="1" ht="15" customHeight="1" x14ac:dyDescent="0.2">
      <c r="A7" s="2" t="s">
        <v>2</v>
      </c>
      <c r="C7" s="9" t="s">
        <v>65</v>
      </c>
      <c r="J7" s="8"/>
    </row>
    <row r="8" spans="1:10" s="2" customFormat="1" ht="15" customHeight="1" x14ac:dyDescent="0.2">
      <c r="A8" s="2" t="s">
        <v>3</v>
      </c>
      <c r="F8" s="10"/>
      <c r="G8" s="10"/>
      <c r="H8" s="10"/>
      <c r="J8" s="63"/>
    </row>
    <row r="9" spans="1:10" s="2" customFormat="1" ht="15" customHeight="1" x14ac:dyDescent="0.2">
      <c r="F9" s="10"/>
      <c r="G9" s="10"/>
      <c r="H9" s="240" t="s">
        <v>25</v>
      </c>
      <c r="I9" s="240"/>
      <c r="J9" s="240"/>
    </row>
    <row r="10" spans="1:10" s="2" customFormat="1" ht="12" x14ac:dyDescent="0.2">
      <c r="A10" s="65" t="s">
        <v>33</v>
      </c>
      <c r="B10" s="65" t="s">
        <v>34</v>
      </c>
      <c r="C10" s="65" t="s">
        <v>35</v>
      </c>
      <c r="D10" s="65" t="s">
        <v>36</v>
      </c>
      <c r="E10" s="65" t="s">
        <v>37</v>
      </c>
      <c r="F10" s="66"/>
      <c r="G10" s="67" t="s">
        <v>38</v>
      </c>
      <c r="H10" s="67" t="s">
        <v>39</v>
      </c>
      <c r="J10" s="67" t="s">
        <v>40</v>
      </c>
    </row>
    <row r="11" spans="1:10" s="2" customFormat="1" ht="94.5" customHeight="1" thickBot="1" x14ac:dyDescent="0.25">
      <c r="A11" s="68" t="s">
        <v>41</v>
      </c>
      <c r="B11" s="68" t="s">
        <v>42</v>
      </c>
      <c r="C11" s="68" t="s">
        <v>43</v>
      </c>
      <c r="D11" s="68" t="s">
        <v>99</v>
      </c>
      <c r="E11" s="69" t="s">
        <v>102</v>
      </c>
      <c r="F11" s="77"/>
      <c r="G11" s="68" t="s">
        <v>189</v>
      </c>
      <c r="H11" s="69" t="s">
        <v>101</v>
      </c>
      <c r="J11" s="69" t="s">
        <v>183</v>
      </c>
    </row>
    <row r="12" spans="1:10" s="2" customFormat="1" ht="12" x14ac:dyDescent="0.2">
      <c r="A12" s="23"/>
      <c r="B12" s="70"/>
      <c r="C12" s="71" t="str">
        <f>IF(B12=0,"",B12*0.03)</f>
        <v/>
      </c>
      <c r="D12" s="9"/>
      <c r="E12" s="72" t="str">
        <f t="shared" ref="E12:E23" si="0">IF(B12=0,"",IF(D12=0,"",D12*(B12+C12)))</f>
        <v/>
      </c>
      <c r="G12" s="78"/>
      <c r="H12" s="72" t="str">
        <f t="shared" ref="H12:H23" si="1">IF(E12=0,"",IF(G12=0,"",E12*G12))</f>
        <v/>
      </c>
      <c r="J12" s="80" t="str">
        <f t="shared" ref="J12:J23" si="2">IF(B12=0,"",IF(G12=0,"",E12+H12))</f>
        <v/>
      </c>
    </row>
    <row r="13" spans="1:10" s="2" customFormat="1" ht="12" x14ac:dyDescent="0.2">
      <c r="A13" s="23"/>
      <c r="B13" s="70"/>
      <c r="C13" s="71" t="str">
        <f t="shared" ref="C13:C23" si="3">IF(B13=0,"",B13*0.03)</f>
        <v/>
      </c>
      <c r="D13" s="9"/>
      <c r="E13" s="72" t="str">
        <f t="shared" si="0"/>
        <v/>
      </c>
      <c r="G13" s="78"/>
      <c r="H13" s="72" t="str">
        <f t="shared" si="1"/>
        <v/>
      </c>
      <c r="J13" s="80" t="str">
        <f t="shared" si="2"/>
        <v/>
      </c>
    </row>
    <row r="14" spans="1:10" s="2" customFormat="1" ht="12" x14ac:dyDescent="0.2">
      <c r="A14" s="23"/>
      <c r="B14" s="70"/>
      <c r="C14" s="71" t="str">
        <f t="shared" si="3"/>
        <v/>
      </c>
      <c r="D14" s="9"/>
      <c r="E14" s="72" t="str">
        <f t="shared" si="0"/>
        <v/>
      </c>
      <c r="G14" s="78"/>
      <c r="H14" s="72" t="str">
        <f t="shared" si="1"/>
        <v/>
      </c>
      <c r="J14" s="80" t="str">
        <f t="shared" si="2"/>
        <v/>
      </c>
    </row>
    <row r="15" spans="1:10" s="2" customFormat="1" ht="12" x14ac:dyDescent="0.2">
      <c r="A15" s="23"/>
      <c r="B15" s="70"/>
      <c r="C15" s="71" t="str">
        <f t="shared" si="3"/>
        <v/>
      </c>
      <c r="D15" s="9"/>
      <c r="E15" s="72" t="str">
        <f t="shared" si="0"/>
        <v/>
      </c>
      <c r="G15" s="78"/>
      <c r="H15" s="72" t="str">
        <f t="shared" si="1"/>
        <v/>
      </c>
      <c r="J15" s="80" t="str">
        <f t="shared" si="2"/>
        <v/>
      </c>
    </row>
    <row r="16" spans="1:10" s="2" customFormat="1" ht="12" x14ac:dyDescent="0.2">
      <c r="A16" s="23"/>
      <c r="B16" s="70"/>
      <c r="C16" s="71" t="str">
        <f t="shared" si="3"/>
        <v/>
      </c>
      <c r="D16" s="9"/>
      <c r="E16" s="72" t="str">
        <f t="shared" si="0"/>
        <v/>
      </c>
      <c r="G16" s="78"/>
      <c r="H16" s="72" t="str">
        <f t="shared" si="1"/>
        <v/>
      </c>
      <c r="J16" s="80" t="str">
        <f t="shared" si="2"/>
        <v/>
      </c>
    </row>
    <row r="17" spans="1:11" s="2" customFormat="1" ht="12" x14ac:dyDescent="0.2">
      <c r="A17" s="23"/>
      <c r="B17" s="70"/>
      <c r="C17" s="71" t="str">
        <f t="shared" si="3"/>
        <v/>
      </c>
      <c r="D17" s="9"/>
      <c r="E17" s="72" t="str">
        <f t="shared" si="0"/>
        <v/>
      </c>
      <c r="G17" s="78"/>
      <c r="H17" s="72" t="str">
        <f t="shared" si="1"/>
        <v/>
      </c>
      <c r="J17" s="80" t="str">
        <f t="shared" si="2"/>
        <v/>
      </c>
    </row>
    <row r="18" spans="1:11" s="2" customFormat="1" ht="12" x14ac:dyDescent="0.2">
      <c r="A18" s="23"/>
      <c r="B18" s="70"/>
      <c r="C18" s="71" t="str">
        <f t="shared" si="3"/>
        <v/>
      </c>
      <c r="D18" s="9"/>
      <c r="E18" s="72" t="str">
        <f t="shared" si="0"/>
        <v/>
      </c>
      <c r="G18" s="78"/>
      <c r="H18" s="72" t="str">
        <f t="shared" si="1"/>
        <v/>
      </c>
      <c r="J18" s="80" t="str">
        <f t="shared" si="2"/>
        <v/>
      </c>
    </row>
    <row r="19" spans="1:11" s="2" customFormat="1" ht="12" x14ac:dyDescent="0.2">
      <c r="A19" s="23"/>
      <c r="B19" s="70"/>
      <c r="C19" s="71" t="str">
        <f t="shared" si="3"/>
        <v/>
      </c>
      <c r="D19" s="9"/>
      <c r="E19" s="72" t="str">
        <f t="shared" si="0"/>
        <v/>
      </c>
      <c r="G19" s="78"/>
      <c r="H19" s="72" t="str">
        <f t="shared" si="1"/>
        <v/>
      </c>
      <c r="J19" s="80" t="str">
        <f t="shared" si="2"/>
        <v/>
      </c>
    </row>
    <row r="20" spans="1:11" s="2" customFormat="1" ht="12" x14ac:dyDescent="0.2">
      <c r="A20" s="23"/>
      <c r="B20" s="70"/>
      <c r="C20" s="71" t="str">
        <f t="shared" si="3"/>
        <v/>
      </c>
      <c r="D20" s="9"/>
      <c r="E20" s="72" t="str">
        <f t="shared" si="0"/>
        <v/>
      </c>
      <c r="G20" s="78"/>
      <c r="H20" s="72" t="str">
        <f t="shared" si="1"/>
        <v/>
      </c>
      <c r="J20" s="80" t="str">
        <f t="shared" si="2"/>
        <v/>
      </c>
    </row>
    <row r="21" spans="1:11" s="2" customFormat="1" ht="12" x14ac:dyDescent="0.2">
      <c r="A21" s="23"/>
      <c r="B21" s="70"/>
      <c r="C21" s="71" t="str">
        <f t="shared" si="3"/>
        <v/>
      </c>
      <c r="D21" s="9"/>
      <c r="E21" s="72" t="str">
        <f t="shared" si="0"/>
        <v/>
      </c>
      <c r="G21" s="78"/>
      <c r="H21" s="72" t="str">
        <f t="shared" si="1"/>
        <v/>
      </c>
      <c r="J21" s="80" t="str">
        <f t="shared" si="2"/>
        <v/>
      </c>
    </row>
    <row r="22" spans="1:11" s="2" customFormat="1" ht="12" x14ac:dyDescent="0.2">
      <c r="A22" s="23"/>
      <c r="B22" s="70"/>
      <c r="C22" s="71" t="str">
        <f t="shared" si="3"/>
        <v/>
      </c>
      <c r="D22" s="9"/>
      <c r="E22" s="72" t="str">
        <f t="shared" si="0"/>
        <v/>
      </c>
      <c r="G22" s="78"/>
      <c r="H22" s="72" t="str">
        <f t="shared" si="1"/>
        <v/>
      </c>
      <c r="J22" s="80" t="str">
        <f t="shared" si="2"/>
        <v/>
      </c>
    </row>
    <row r="23" spans="1:11" s="2" customFormat="1" thickBot="1" x14ac:dyDescent="0.25">
      <c r="A23" s="23"/>
      <c r="B23" s="70"/>
      <c r="C23" s="82" t="str">
        <f t="shared" si="3"/>
        <v/>
      </c>
      <c r="D23" s="9"/>
      <c r="E23" s="83" t="str">
        <f t="shared" si="0"/>
        <v/>
      </c>
      <c r="G23" s="78"/>
      <c r="H23" s="83" t="str">
        <f t="shared" si="1"/>
        <v/>
      </c>
      <c r="J23" s="84" t="str">
        <f t="shared" si="2"/>
        <v/>
      </c>
    </row>
    <row r="24" spans="1:11" s="4" customFormat="1" ht="12" x14ac:dyDescent="0.2">
      <c r="A24" s="85" t="s">
        <v>66</v>
      </c>
      <c r="B24" s="73"/>
      <c r="C24" s="74">
        <f>SUM(C12:C23)</f>
        <v>0</v>
      </c>
      <c r="D24" s="75"/>
      <c r="E24" s="76">
        <f>SUM(E12:E23)</f>
        <v>0</v>
      </c>
      <c r="G24" s="79"/>
      <c r="H24" s="76">
        <f>SUM(H12:H23)</f>
        <v>0</v>
      </c>
      <c r="J24" s="81">
        <f>SUM(J12:J23)</f>
        <v>0</v>
      </c>
    </row>
    <row r="25" spans="1:11" s="2" customFormat="1" ht="12" x14ac:dyDescent="0.2">
      <c r="A25" s="37"/>
      <c r="B25" s="64"/>
      <c r="C25" s="64"/>
      <c r="D25" s="64"/>
      <c r="E25" s="64"/>
      <c r="F25" s="64"/>
      <c r="G25" s="64"/>
      <c r="H25" s="64"/>
      <c r="I25" s="64"/>
      <c r="J25" s="64"/>
    </row>
    <row r="26" spans="1:11" s="2" customFormat="1" ht="28.5" customHeight="1" x14ac:dyDescent="0.2">
      <c r="A26" s="241" t="s">
        <v>205</v>
      </c>
      <c r="B26" s="241"/>
      <c r="C26" s="241"/>
      <c r="D26" s="241"/>
      <c r="E26" s="241"/>
      <c r="F26" s="241"/>
      <c r="G26" s="241"/>
      <c r="H26" s="241"/>
      <c r="I26" s="241"/>
      <c r="J26" s="241"/>
    </row>
    <row r="27" spans="1:11" s="2" customFormat="1" ht="12" x14ac:dyDescent="0.2">
      <c r="A27" s="37"/>
      <c r="B27" s="64"/>
      <c r="C27" s="64"/>
      <c r="D27" s="64"/>
      <c r="E27" s="64"/>
      <c r="F27" s="64"/>
      <c r="G27" s="64"/>
      <c r="H27" s="64"/>
      <c r="I27" s="64"/>
      <c r="J27" s="64"/>
      <c r="K27" s="64"/>
    </row>
    <row r="28" spans="1:11" s="2" customFormat="1" ht="27" customHeight="1" x14ac:dyDescent="0.2">
      <c r="A28" s="233" t="s">
        <v>206</v>
      </c>
      <c r="B28" s="233"/>
      <c r="C28" s="233"/>
      <c r="D28" s="233"/>
      <c r="E28" s="233"/>
      <c r="F28" s="233"/>
      <c r="G28" s="233"/>
      <c r="H28" s="233"/>
      <c r="I28" s="233"/>
      <c r="J28" s="233"/>
      <c r="K28" s="140"/>
    </row>
    <row r="29" spans="1:11" s="2" customFormat="1" ht="9" customHeight="1" x14ac:dyDescent="0.2">
      <c r="A29" s="140"/>
      <c r="B29" s="140"/>
      <c r="C29" s="140"/>
      <c r="D29" s="140"/>
      <c r="E29" s="140"/>
      <c r="F29" s="140"/>
      <c r="G29" s="140"/>
      <c r="H29" s="140"/>
      <c r="I29" s="140"/>
      <c r="J29" s="140"/>
      <c r="K29" s="140"/>
    </row>
    <row r="30" spans="1:11" s="2" customFormat="1" ht="26.25" customHeight="1" x14ac:dyDescent="0.2">
      <c r="A30" s="233" t="s">
        <v>204</v>
      </c>
      <c r="B30" s="233"/>
      <c r="C30" s="233"/>
      <c r="D30" s="233"/>
      <c r="E30" s="233"/>
      <c r="F30" s="233"/>
      <c r="G30" s="233"/>
      <c r="H30" s="233"/>
      <c r="I30" s="233"/>
      <c r="J30" s="233"/>
      <c r="K30" s="99"/>
    </row>
    <row r="31" spans="1:11" x14ac:dyDescent="0.2">
      <c r="A31" s="140"/>
      <c r="B31" s="140"/>
      <c r="C31" s="140"/>
      <c r="D31" s="140"/>
      <c r="E31" s="140"/>
      <c r="F31" s="140"/>
      <c r="G31" s="140"/>
      <c r="H31" s="140"/>
      <c r="I31" s="140"/>
      <c r="J31" s="140"/>
      <c r="K31" s="140"/>
    </row>
  </sheetData>
  <mergeCells count="8">
    <mergeCell ref="A1:J1"/>
    <mergeCell ref="A2:J2"/>
    <mergeCell ref="A3:J3"/>
    <mergeCell ref="A30:J30"/>
    <mergeCell ref="E5:H5"/>
    <mergeCell ref="H9:J9"/>
    <mergeCell ref="A26:J26"/>
    <mergeCell ref="A28:J28"/>
  </mergeCells>
  <pageMargins left="0.7" right="0.7" top="0.75" bottom="0.75" header="0.3" footer="0.3"/>
  <pageSetup scale="9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1"/>
  <sheetViews>
    <sheetView workbookViewId="0">
      <selection activeCell="A30" sqref="A30:I30"/>
    </sheetView>
  </sheetViews>
  <sheetFormatPr defaultColWidth="9.140625" defaultRowHeight="12.75" x14ac:dyDescent="0.2"/>
  <cols>
    <col min="1" max="1" width="26.42578125" style="8" customWidth="1"/>
    <col min="2" max="2" width="14.140625" style="8" customWidth="1"/>
    <col min="3" max="3" width="10.5703125" style="8" customWidth="1"/>
    <col min="4" max="4" width="13.85546875" style="8" customWidth="1"/>
    <col min="5" max="5" width="15.42578125" style="8" customWidth="1"/>
    <col min="6" max="6" width="10.42578125" style="8" customWidth="1"/>
    <col min="7" max="7" width="14.140625" style="8" customWidth="1"/>
    <col min="8" max="9" width="12.5703125" style="8" customWidth="1"/>
    <col min="10" max="16384" width="9.140625" style="8"/>
  </cols>
  <sheetData>
    <row r="1" spans="1:9" s="35" customFormat="1" ht="15" x14ac:dyDescent="0.25">
      <c r="A1" s="235" t="s">
        <v>103</v>
      </c>
      <c r="B1" s="235"/>
      <c r="C1" s="235"/>
      <c r="D1" s="235"/>
      <c r="E1" s="235"/>
      <c r="F1" s="235"/>
      <c r="G1" s="235"/>
      <c r="H1" s="235"/>
      <c r="I1" s="235"/>
    </row>
    <row r="2" spans="1:9" s="35" customFormat="1" ht="15" x14ac:dyDescent="0.25">
      <c r="A2" s="235" t="s">
        <v>119</v>
      </c>
      <c r="B2" s="235"/>
      <c r="C2" s="235"/>
      <c r="D2" s="235"/>
      <c r="E2" s="235"/>
      <c r="F2" s="235"/>
      <c r="G2" s="235"/>
      <c r="H2" s="235"/>
      <c r="I2" s="235"/>
    </row>
    <row r="3" spans="1:9" s="35" customFormat="1" ht="15" x14ac:dyDescent="0.25">
      <c r="A3" s="235" t="str">
        <f>'Attachment  2'!A3:J3</f>
        <v>2025-26</v>
      </c>
      <c r="B3" s="235"/>
      <c r="C3" s="235"/>
      <c r="D3" s="235"/>
      <c r="E3" s="235"/>
      <c r="F3" s="235"/>
      <c r="G3" s="235"/>
      <c r="H3" s="235"/>
      <c r="I3" s="235"/>
    </row>
    <row r="4" spans="1:9" s="2" customFormat="1" ht="12" x14ac:dyDescent="0.2">
      <c r="A4" s="5"/>
      <c r="B4" s="5"/>
      <c r="C4" s="5"/>
      <c r="D4" s="5"/>
      <c r="E4" s="5"/>
      <c r="F4" s="5"/>
      <c r="G4" s="5"/>
      <c r="H4" s="5"/>
    </row>
    <row r="5" spans="1:9" s="2" customFormat="1" ht="15" customHeight="1" x14ac:dyDescent="0.2">
      <c r="A5" s="6" t="s">
        <v>93</v>
      </c>
      <c r="B5" s="5"/>
      <c r="C5" s="5"/>
      <c r="D5" s="8"/>
      <c r="E5" s="5"/>
      <c r="F5" s="5"/>
      <c r="G5" s="5"/>
      <c r="H5" s="5"/>
    </row>
    <row r="6" spans="1:9" s="2" customFormat="1" ht="12" x14ac:dyDescent="0.2"/>
    <row r="7" spans="1:9" s="2" customFormat="1" ht="15" customHeight="1" x14ac:dyDescent="0.2">
      <c r="A7" s="2" t="s">
        <v>2</v>
      </c>
      <c r="C7" s="9" t="s">
        <v>65</v>
      </c>
      <c r="H7" s="8"/>
    </row>
    <row r="8" spans="1:9" s="2" customFormat="1" ht="12" x14ac:dyDescent="0.2">
      <c r="A8" s="2" t="s">
        <v>3</v>
      </c>
      <c r="F8" s="10"/>
      <c r="H8" s="63"/>
    </row>
    <row r="9" spans="1:9" s="2" customFormat="1" ht="12" x14ac:dyDescent="0.2">
      <c r="F9" s="10"/>
      <c r="H9" s="63"/>
      <c r="I9" s="63" t="s">
        <v>25</v>
      </c>
    </row>
    <row r="10" spans="1:9" s="2" customFormat="1" ht="12" x14ac:dyDescent="0.2">
      <c r="A10" s="65" t="s">
        <v>33</v>
      </c>
      <c r="B10" s="65" t="s">
        <v>34</v>
      </c>
      <c r="C10" s="65" t="s">
        <v>35</v>
      </c>
      <c r="D10" s="65" t="s">
        <v>36</v>
      </c>
      <c r="E10" s="65" t="s">
        <v>37</v>
      </c>
      <c r="F10" s="67" t="s">
        <v>38</v>
      </c>
      <c r="G10" s="67" t="s">
        <v>39</v>
      </c>
      <c r="H10" s="67" t="s">
        <v>40</v>
      </c>
      <c r="I10" s="67" t="s">
        <v>67</v>
      </c>
    </row>
    <row r="11" spans="1:9" s="2" customFormat="1" ht="72.75" thickBot="1" x14ac:dyDescent="0.25">
      <c r="A11" s="68" t="s">
        <v>120</v>
      </c>
      <c r="B11" s="68" t="s">
        <v>42</v>
      </c>
      <c r="C11" s="68" t="s">
        <v>43</v>
      </c>
      <c r="D11" s="68" t="s">
        <v>121</v>
      </c>
      <c r="E11" s="69" t="s">
        <v>122</v>
      </c>
      <c r="F11" s="68" t="s">
        <v>189</v>
      </c>
      <c r="G11" s="69" t="s">
        <v>123</v>
      </c>
      <c r="H11" s="69" t="s">
        <v>124</v>
      </c>
      <c r="I11" s="69" t="s">
        <v>125</v>
      </c>
    </row>
    <row r="12" spans="1:9" s="2" customFormat="1" ht="12" x14ac:dyDescent="0.2">
      <c r="A12" s="23"/>
      <c r="B12" s="70"/>
      <c r="C12" s="71"/>
      <c r="D12" s="9"/>
      <c r="E12" s="71" t="str">
        <f>IF(B12=0,"",IF(D12=0,"",D12*(B12+C12)))</f>
        <v/>
      </c>
      <c r="F12" s="9"/>
      <c r="G12" s="71" t="str">
        <f t="shared" ref="G12:G23" si="0">IF(E12=0,"",IF(F12=0,"",E12*F12))</f>
        <v/>
      </c>
      <c r="H12" s="71"/>
      <c r="I12" s="72">
        <f>IF(B12+F12=0,H12,E12+G12+H12)</f>
        <v>0</v>
      </c>
    </row>
    <row r="13" spans="1:9" s="2" customFormat="1" ht="12" x14ac:dyDescent="0.2">
      <c r="A13" s="23"/>
      <c r="B13" s="70"/>
      <c r="C13" s="71"/>
      <c r="D13" s="9"/>
      <c r="E13" s="71" t="str">
        <f t="shared" ref="E13:E23" si="1">IF(B13=0,"",IF(D13=0,"",D13*(B13+C13)))</f>
        <v/>
      </c>
      <c r="F13" s="9"/>
      <c r="G13" s="71" t="str">
        <f t="shared" si="0"/>
        <v/>
      </c>
      <c r="H13" s="71"/>
      <c r="I13" s="72">
        <f t="shared" ref="I13:I23" si="2">IF(B13+F13=0,H13,E13+G13+H13)</f>
        <v>0</v>
      </c>
    </row>
    <row r="14" spans="1:9" s="2" customFormat="1" ht="12" x14ac:dyDescent="0.2">
      <c r="A14" s="23"/>
      <c r="B14" s="70"/>
      <c r="C14" s="71"/>
      <c r="D14" s="9"/>
      <c r="E14" s="71" t="str">
        <f t="shared" si="1"/>
        <v/>
      </c>
      <c r="F14" s="9"/>
      <c r="G14" s="71" t="str">
        <f t="shared" si="0"/>
        <v/>
      </c>
      <c r="H14" s="71"/>
      <c r="I14" s="72">
        <f t="shared" si="2"/>
        <v>0</v>
      </c>
    </row>
    <row r="15" spans="1:9" s="2" customFormat="1" ht="12" x14ac:dyDescent="0.2">
      <c r="A15" s="23"/>
      <c r="B15" s="70"/>
      <c r="C15" s="71"/>
      <c r="D15" s="9"/>
      <c r="E15" s="71" t="str">
        <f t="shared" si="1"/>
        <v/>
      </c>
      <c r="F15" s="9"/>
      <c r="G15" s="71" t="str">
        <f t="shared" si="0"/>
        <v/>
      </c>
      <c r="H15" s="71"/>
      <c r="I15" s="72">
        <f t="shared" si="2"/>
        <v>0</v>
      </c>
    </row>
    <row r="16" spans="1:9" s="2" customFormat="1" ht="12" x14ac:dyDescent="0.2">
      <c r="A16" s="23"/>
      <c r="B16" s="70"/>
      <c r="C16" s="71"/>
      <c r="D16" s="9"/>
      <c r="E16" s="71" t="str">
        <f t="shared" si="1"/>
        <v/>
      </c>
      <c r="F16" s="9"/>
      <c r="G16" s="71" t="str">
        <f t="shared" si="0"/>
        <v/>
      </c>
      <c r="H16" s="71"/>
      <c r="I16" s="72">
        <f t="shared" si="2"/>
        <v>0</v>
      </c>
    </row>
    <row r="17" spans="1:11" s="2" customFormat="1" ht="12" x14ac:dyDescent="0.2">
      <c r="A17" s="23"/>
      <c r="B17" s="70"/>
      <c r="C17" s="71"/>
      <c r="D17" s="9"/>
      <c r="E17" s="71" t="str">
        <f t="shared" si="1"/>
        <v/>
      </c>
      <c r="F17" s="9"/>
      <c r="G17" s="71" t="str">
        <f t="shared" si="0"/>
        <v/>
      </c>
      <c r="H17" s="71"/>
      <c r="I17" s="72">
        <f t="shared" si="2"/>
        <v>0</v>
      </c>
    </row>
    <row r="18" spans="1:11" s="2" customFormat="1" ht="12" x14ac:dyDescent="0.2">
      <c r="A18" s="23"/>
      <c r="B18" s="70"/>
      <c r="C18" s="71"/>
      <c r="D18" s="9"/>
      <c r="E18" s="71" t="str">
        <f t="shared" si="1"/>
        <v/>
      </c>
      <c r="F18" s="9"/>
      <c r="G18" s="71" t="str">
        <f t="shared" si="0"/>
        <v/>
      </c>
      <c r="H18" s="71"/>
      <c r="I18" s="72">
        <f t="shared" si="2"/>
        <v>0</v>
      </c>
    </row>
    <row r="19" spans="1:11" s="2" customFormat="1" ht="12" x14ac:dyDescent="0.2">
      <c r="A19" s="23"/>
      <c r="B19" s="70"/>
      <c r="C19" s="71"/>
      <c r="D19" s="9"/>
      <c r="E19" s="71" t="str">
        <f t="shared" si="1"/>
        <v/>
      </c>
      <c r="F19" s="9"/>
      <c r="G19" s="71" t="str">
        <f t="shared" si="0"/>
        <v/>
      </c>
      <c r="H19" s="71"/>
      <c r="I19" s="72">
        <f t="shared" si="2"/>
        <v>0</v>
      </c>
    </row>
    <row r="20" spans="1:11" s="2" customFormat="1" ht="12" x14ac:dyDescent="0.2">
      <c r="A20" s="23"/>
      <c r="B20" s="70"/>
      <c r="C20" s="71"/>
      <c r="D20" s="9"/>
      <c r="E20" s="71" t="str">
        <f t="shared" si="1"/>
        <v/>
      </c>
      <c r="F20" s="9"/>
      <c r="G20" s="71" t="str">
        <f t="shared" si="0"/>
        <v/>
      </c>
      <c r="H20" s="71"/>
      <c r="I20" s="72">
        <f t="shared" si="2"/>
        <v>0</v>
      </c>
    </row>
    <row r="21" spans="1:11" s="2" customFormat="1" ht="12" x14ac:dyDescent="0.2">
      <c r="A21" s="23"/>
      <c r="B21" s="70"/>
      <c r="C21" s="71"/>
      <c r="D21" s="9"/>
      <c r="E21" s="71" t="str">
        <f t="shared" si="1"/>
        <v/>
      </c>
      <c r="F21" s="9"/>
      <c r="G21" s="71" t="str">
        <f t="shared" si="0"/>
        <v/>
      </c>
      <c r="H21" s="71"/>
      <c r="I21" s="72">
        <f t="shared" si="2"/>
        <v>0</v>
      </c>
    </row>
    <row r="22" spans="1:11" s="2" customFormat="1" ht="12" x14ac:dyDescent="0.2">
      <c r="A22" s="23"/>
      <c r="B22" s="70"/>
      <c r="C22" s="71"/>
      <c r="D22" s="9"/>
      <c r="E22" s="71" t="str">
        <f t="shared" si="1"/>
        <v/>
      </c>
      <c r="F22" s="9"/>
      <c r="G22" s="71" t="str">
        <f t="shared" si="0"/>
        <v/>
      </c>
      <c r="H22" s="71"/>
      <c r="I22" s="72">
        <f t="shared" si="2"/>
        <v>0</v>
      </c>
    </row>
    <row r="23" spans="1:11" s="2" customFormat="1" thickBot="1" x14ac:dyDescent="0.25">
      <c r="A23" s="23"/>
      <c r="B23" s="70"/>
      <c r="C23" s="82"/>
      <c r="D23" s="9"/>
      <c r="E23" s="82" t="str">
        <f t="shared" si="1"/>
        <v/>
      </c>
      <c r="F23" s="9"/>
      <c r="G23" s="82" t="str">
        <f t="shared" si="0"/>
        <v/>
      </c>
      <c r="H23" s="82"/>
      <c r="I23" s="83">
        <f t="shared" si="2"/>
        <v>0</v>
      </c>
    </row>
    <row r="24" spans="1:11" s="4" customFormat="1" ht="12" x14ac:dyDescent="0.2">
      <c r="A24" s="85" t="s">
        <v>66</v>
      </c>
      <c r="B24" s="73"/>
      <c r="C24" s="74">
        <f>SUM(C12:C23)</f>
        <v>0</v>
      </c>
      <c r="D24" s="75"/>
      <c r="E24" s="76">
        <f>SUM(E12:E23)</f>
        <v>0</v>
      </c>
      <c r="F24" s="79"/>
      <c r="G24" s="74">
        <f>SUM(G12:G23)</f>
        <v>0</v>
      </c>
      <c r="H24" s="74">
        <f>SUM(H12:H23)</f>
        <v>0</v>
      </c>
      <c r="I24" s="76">
        <f>SUM(I12:I23)</f>
        <v>0</v>
      </c>
    </row>
    <row r="25" spans="1:11" s="2" customFormat="1" ht="12" x14ac:dyDescent="0.2">
      <c r="A25" s="37"/>
      <c r="B25" s="64"/>
      <c r="C25" s="64"/>
      <c r="D25" s="64"/>
      <c r="E25" s="64"/>
      <c r="F25" s="64"/>
      <c r="G25" s="64"/>
      <c r="H25" s="64"/>
      <c r="I25" s="64"/>
    </row>
    <row r="26" spans="1:11" s="2" customFormat="1" ht="12" x14ac:dyDescent="0.2">
      <c r="A26" s="2" t="s">
        <v>166</v>
      </c>
    </row>
    <row r="27" spans="1:11" s="2" customFormat="1" ht="12" x14ac:dyDescent="0.2">
      <c r="A27" s="37"/>
      <c r="B27" s="64"/>
      <c r="C27" s="64"/>
      <c r="D27" s="64"/>
      <c r="E27" s="64"/>
      <c r="F27" s="64"/>
      <c r="G27" s="64"/>
      <c r="H27" s="64"/>
      <c r="I27" s="64"/>
    </row>
    <row r="28" spans="1:11" s="2" customFormat="1" ht="24.75" customHeight="1" x14ac:dyDescent="0.2">
      <c r="A28" s="233" t="s">
        <v>127</v>
      </c>
      <c r="B28" s="233"/>
      <c r="C28" s="233"/>
      <c r="D28" s="233"/>
      <c r="E28" s="233"/>
      <c r="F28" s="233"/>
      <c r="G28" s="233"/>
      <c r="H28" s="233"/>
      <c r="I28" s="233"/>
    </row>
    <row r="29" spans="1:11" s="2" customFormat="1" ht="12" x14ac:dyDescent="0.2">
      <c r="A29" s="2" t="s">
        <v>126</v>
      </c>
    </row>
    <row r="30" spans="1:11" s="156" customFormat="1" ht="25.5" customHeight="1" x14ac:dyDescent="0.2">
      <c r="A30" s="242" t="s">
        <v>208</v>
      </c>
      <c r="B30" s="242"/>
      <c r="C30" s="242"/>
      <c r="D30" s="242"/>
      <c r="E30" s="242"/>
      <c r="F30" s="242"/>
      <c r="G30" s="242"/>
      <c r="H30" s="242"/>
      <c r="I30" s="242"/>
      <c r="J30" s="155"/>
      <c r="K30" s="155"/>
    </row>
    <row r="31" spans="1:11" s="156" customFormat="1" ht="23.25" customHeight="1" x14ac:dyDescent="0.2">
      <c r="A31" s="233" t="s">
        <v>209</v>
      </c>
      <c r="B31" s="233"/>
      <c r="C31" s="233"/>
      <c r="D31" s="233"/>
      <c r="E31" s="233"/>
      <c r="F31" s="233"/>
      <c r="G31" s="233"/>
      <c r="H31" s="233"/>
      <c r="I31" s="233"/>
      <c r="J31" s="233"/>
      <c r="K31" s="155"/>
    </row>
  </sheetData>
  <mergeCells count="6">
    <mergeCell ref="A31:J31"/>
    <mergeCell ref="A1:I1"/>
    <mergeCell ref="A2:I2"/>
    <mergeCell ref="A3:I3"/>
    <mergeCell ref="A28:I28"/>
    <mergeCell ref="A30:I30"/>
  </mergeCells>
  <pageMargins left="0.7" right="0.7" top="0.75" bottom="0.75" header="0.3" footer="0.3"/>
  <pageSetup scale="9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0"/>
  <sheetViews>
    <sheetView workbookViewId="0">
      <selection activeCell="M19" sqref="M18:M19"/>
    </sheetView>
  </sheetViews>
  <sheetFormatPr defaultColWidth="9.140625" defaultRowHeight="12.75" x14ac:dyDescent="0.2"/>
  <cols>
    <col min="1" max="1" width="27.5703125" style="8" customWidth="1"/>
    <col min="2" max="2" width="11.140625" style="8" customWidth="1"/>
    <col min="3" max="3" width="12.42578125" style="8" customWidth="1"/>
    <col min="4" max="11" width="12.5703125" style="8" customWidth="1"/>
    <col min="12" max="16384" width="9.140625" style="8"/>
  </cols>
  <sheetData>
    <row r="1" spans="1:11" s="35" customFormat="1" ht="14.25" customHeight="1" x14ac:dyDescent="0.25">
      <c r="A1" s="235" t="s">
        <v>167</v>
      </c>
      <c r="B1" s="235"/>
      <c r="C1" s="235"/>
      <c r="D1" s="235"/>
      <c r="E1" s="235"/>
      <c r="F1" s="235"/>
      <c r="G1" s="235"/>
      <c r="H1" s="235"/>
      <c r="I1" s="235"/>
      <c r="J1" s="235"/>
    </row>
    <row r="2" spans="1:11" s="35" customFormat="1" ht="14.25" customHeight="1" x14ac:dyDescent="0.25">
      <c r="A2" s="235" t="s">
        <v>81</v>
      </c>
      <c r="B2" s="235"/>
      <c r="C2" s="235"/>
      <c r="D2" s="235"/>
      <c r="E2" s="235"/>
      <c r="F2" s="235"/>
      <c r="G2" s="235"/>
      <c r="H2" s="235"/>
      <c r="I2" s="235"/>
      <c r="J2" s="235"/>
    </row>
    <row r="3" spans="1:11" s="35" customFormat="1" ht="14.25" customHeight="1" x14ac:dyDescent="0.25">
      <c r="A3" s="235" t="str">
        <f>'Attachment  2'!A3:J3</f>
        <v>2025-26</v>
      </c>
      <c r="B3" s="235"/>
      <c r="C3" s="235"/>
      <c r="D3" s="235"/>
      <c r="E3" s="235"/>
      <c r="F3" s="235"/>
      <c r="G3" s="235"/>
      <c r="H3" s="235"/>
      <c r="I3" s="235"/>
      <c r="J3" s="235"/>
    </row>
    <row r="4" spans="1:11" s="2" customFormat="1" ht="12" x14ac:dyDescent="0.2">
      <c r="A4" s="5"/>
      <c r="B4" s="5"/>
      <c r="C4" s="5"/>
      <c r="D4" s="5"/>
      <c r="F4" s="7"/>
      <c r="G4" s="5"/>
      <c r="H4" s="5"/>
      <c r="I4" s="5"/>
      <c r="J4" s="5"/>
    </row>
    <row r="5" spans="1:11" s="2" customFormat="1" ht="15" customHeight="1" x14ac:dyDescent="0.2">
      <c r="A5" s="6" t="s">
        <v>93</v>
      </c>
      <c r="B5" s="5"/>
      <c r="C5" s="8"/>
      <c r="D5" s="5"/>
      <c r="E5" s="236" t="s">
        <v>94</v>
      </c>
      <c r="F5" s="236"/>
      <c r="G5" s="243"/>
      <c r="H5" s="243"/>
      <c r="I5" s="5"/>
      <c r="J5" s="5"/>
    </row>
    <row r="6" spans="1:11" s="2" customFormat="1" ht="15" customHeight="1" x14ac:dyDescent="0.2">
      <c r="F6" s="3"/>
    </row>
    <row r="7" spans="1:11" s="2" customFormat="1" ht="15" customHeight="1" x14ac:dyDescent="0.2">
      <c r="A7" s="2" t="s">
        <v>2</v>
      </c>
      <c r="D7" s="9" t="s">
        <v>65</v>
      </c>
      <c r="J7" s="8"/>
    </row>
    <row r="8" spans="1:11" s="2" customFormat="1" ht="15" customHeight="1" x14ac:dyDescent="0.2">
      <c r="A8" s="2" t="s">
        <v>3</v>
      </c>
      <c r="E8" s="10"/>
      <c r="F8" s="3"/>
      <c r="G8" s="10"/>
      <c r="H8" s="10"/>
    </row>
    <row r="9" spans="1:11" s="2" customFormat="1" ht="15" customHeight="1" x14ac:dyDescent="0.2">
      <c r="E9" s="10"/>
      <c r="F9" s="3"/>
      <c r="G9" s="10"/>
      <c r="H9" s="10"/>
      <c r="J9" s="63"/>
      <c r="K9" s="63" t="s">
        <v>25</v>
      </c>
    </row>
    <row r="10" spans="1:11" s="2" customFormat="1" ht="12" x14ac:dyDescent="0.2">
      <c r="A10" s="13" t="s">
        <v>44</v>
      </c>
      <c r="B10" s="13" t="s">
        <v>73</v>
      </c>
      <c r="C10" s="13" t="s">
        <v>45</v>
      </c>
      <c r="D10" s="13" t="s">
        <v>46</v>
      </c>
      <c r="E10" s="13" t="s">
        <v>47</v>
      </c>
      <c r="F10" s="13" t="s">
        <v>48</v>
      </c>
      <c r="G10" s="13" t="s">
        <v>49</v>
      </c>
      <c r="H10" s="13" t="s">
        <v>50</v>
      </c>
      <c r="I10" s="13" t="s">
        <v>51</v>
      </c>
      <c r="J10" s="13" t="s">
        <v>191</v>
      </c>
      <c r="K10" s="13" t="s">
        <v>216</v>
      </c>
    </row>
    <row r="11" spans="1:11" s="2" customFormat="1" ht="12" x14ac:dyDescent="0.2">
      <c r="A11" s="86"/>
      <c r="B11" s="86" t="s">
        <v>74</v>
      </c>
      <c r="C11" s="86" t="s">
        <v>52</v>
      </c>
      <c r="D11" s="86" t="s">
        <v>104</v>
      </c>
      <c r="E11" s="86" t="s">
        <v>53</v>
      </c>
      <c r="F11" s="86" t="s">
        <v>54</v>
      </c>
      <c r="G11" s="86" t="s">
        <v>55</v>
      </c>
      <c r="H11" s="86" t="s">
        <v>56</v>
      </c>
      <c r="I11" s="86" t="s">
        <v>57</v>
      </c>
      <c r="J11" s="86" t="s">
        <v>58</v>
      </c>
      <c r="K11" s="86" t="s">
        <v>58</v>
      </c>
    </row>
    <row r="12" spans="1:11" s="2" customFormat="1" thickBot="1" x14ac:dyDescent="0.25">
      <c r="A12" s="86"/>
      <c r="B12" s="86" t="s">
        <v>75</v>
      </c>
      <c r="C12" s="86"/>
      <c r="D12" s="86" t="s">
        <v>59</v>
      </c>
      <c r="E12" s="86" t="s">
        <v>56</v>
      </c>
      <c r="F12" s="86" t="s">
        <v>60</v>
      </c>
      <c r="G12" s="86" t="s">
        <v>61</v>
      </c>
      <c r="H12" s="86" t="s">
        <v>51</v>
      </c>
      <c r="I12" s="86" t="s">
        <v>55</v>
      </c>
      <c r="J12" s="86" t="s">
        <v>56</v>
      </c>
      <c r="K12" s="86" t="s">
        <v>56</v>
      </c>
    </row>
    <row r="13" spans="1:11" s="2" customFormat="1" ht="12" x14ac:dyDescent="0.2">
      <c r="A13" s="87" t="s">
        <v>33</v>
      </c>
      <c r="B13" s="87" t="s">
        <v>34</v>
      </c>
      <c r="C13" s="87" t="s">
        <v>35</v>
      </c>
      <c r="D13" s="88" t="s">
        <v>36</v>
      </c>
      <c r="E13" s="87" t="s">
        <v>37</v>
      </c>
      <c r="F13" s="87" t="s">
        <v>38</v>
      </c>
      <c r="G13" s="87" t="s">
        <v>39</v>
      </c>
      <c r="H13" s="87" t="s">
        <v>40</v>
      </c>
      <c r="I13" s="87" t="s">
        <v>67</v>
      </c>
      <c r="J13" s="87" t="s">
        <v>68</v>
      </c>
      <c r="K13" s="87" t="s">
        <v>69</v>
      </c>
    </row>
    <row r="14" spans="1:11" s="2" customFormat="1" ht="12" x14ac:dyDescent="0.2">
      <c r="A14" s="89"/>
      <c r="B14" s="93"/>
      <c r="C14" s="91"/>
      <c r="D14" s="9"/>
      <c r="E14" s="91" t="str">
        <f>IF(C14=0,"",IF(D14=0,"",C14*D14))</f>
        <v/>
      </c>
      <c r="F14" s="91"/>
      <c r="G14" s="91" t="str">
        <f>IF(E14=0,"",IF(F14=0,"",(E14/F14)*12))</f>
        <v/>
      </c>
      <c r="H14" s="91"/>
      <c r="I14" s="91"/>
      <c r="J14" s="91">
        <f>IF((F14-H14)&lt;=0,0,IF((F14-H14)&gt;=12,G14,IF((F14-H14)&lt;12,(F14-H14)*G14/12)))</f>
        <v>0</v>
      </c>
      <c r="K14" s="91">
        <f>IF((F14-H14-12)&lt;=0,0,IF((F14-H14-12)&gt;=12,G14,IF((F14-H14-12)&lt;12,(F14-H14-12)*G14/12)))</f>
        <v>0</v>
      </c>
    </row>
    <row r="15" spans="1:11" s="2" customFormat="1" ht="12" x14ac:dyDescent="0.2">
      <c r="A15" s="23" t="s">
        <v>0</v>
      </c>
      <c r="B15" s="94"/>
      <c r="C15" s="44"/>
      <c r="D15" s="9"/>
      <c r="E15" s="47" t="str">
        <f>IF(C15=0,"",IF(D15=0,"",C15*D15))</f>
        <v/>
      </c>
      <c r="F15" s="47"/>
      <c r="G15" s="47" t="str">
        <f>IF(E15=0,"",IF(F15=0,"",(E15/F15)*12))</f>
        <v/>
      </c>
      <c r="H15" s="47"/>
      <c r="I15" s="47"/>
      <c r="J15" s="47">
        <f>IF((F15-H15)&lt;=0,0,IF((F15-H15)&gt;=12,G15,IF((F15-H15)&lt;12,(F15-H15)*G15/12)))</f>
        <v>0</v>
      </c>
      <c r="K15" s="44">
        <f>IF((F15-H15-12)&lt;=0,0,IF((F15-H15-12)&gt;=12,G15,IF((F15-H15-12)&lt;12,(F15-H15-12)*G15/12)))</f>
        <v>0</v>
      </c>
    </row>
    <row r="16" spans="1:11" s="2" customFormat="1" ht="12" x14ac:dyDescent="0.2">
      <c r="A16" s="22" t="s">
        <v>0</v>
      </c>
      <c r="B16" s="94"/>
      <c r="C16" s="44"/>
      <c r="D16" s="9"/>
      <c r="E16" s="47" t="str">
        <f t="shared" ref="E16:E25" si="0">IF(C16=0,"",IF(D16=0,"",C16*D16))</f>
        <v/>
      </c>
      <c r="F16" s="47"/>
      <c r="G16" s="47" t="str">
        <f t="shared" ref="G16:G25" si="1">IF(E16=0,"",IF(F16=0,"",(E16/F16)*12))</f>
        <v/>
      </c>
      <c r="H16" s="47"/>
      <c r="I16" s="47"/>
      <c r="J16" s="47">
        <f t="shared" ref="J16:J25" si="2">IF((F16-H16)&lt;=0,0,IF((F16-H16)&gt;=12,G16,IF((F16-H16)&lt;12,(F16-H16)*G16/12)))</f>
        <v>0</v>
      </c>
      <c r="K16" s="44">
        <f t="shared" ref="K16:K25" si="3">IF((F16-H16-12)&lt;=0,0,IF((F16-H16-12)&gt;=12,G16,IF((F16-H16-12)&lt;12,(F16-H16-12)*G16/12)))</f>
        <v>0</v>
      </c>
    </row>
    <row r="17" spans="1:11" s="2" customFormat="1" ht="12" x14ac:dyDescent="0.2">
      <c r="A17" s="22" t="s">
        <v>0</v>
      </c>
      <c r="B17" s="94"/>
      <c r="C17" s="44"/>
      <c r="D17" s="9"/>
      <c r="E17" s="47" t="str">
        <f t="shared" si="0"/>
        <v/>
      </c>
      <c r="F17" s="47"/>
      <c r="G17" s="47" t="str">
        <f t="shared" si="1"/>
        <v/>
      </c>
      <c r="H17" s="47"/>
      <c r="I17" s="47"/>
      <c r="J17" s="47">
        <f t="shared" si="2"/>
        <v>0</v>
      </c>
      <c r="K17" s="44">
        <f t="shared" si="3"/>
        <v>0</v>
      </c>
    </row>
    <row r="18" spans="1:11" s="2" customFormat="1" ht="12" x14ac:dyDescent="0.2">
      <c r="A18" s="22" t="s">
        <v>0</v>
      </c>
      <c r="B18" s="94"/>
      <c r="C18" s="44"/>
      <c r="D18" s="9"/>
      <c r="E18" s="47" t="str">
        <f t="shared" si="0"/>
        <v/>
      </c>
      <c r="F18" s="47"/>
      <c r="G18" s="47" t="str">
        <f t="shared" si="1"/>
        <v/>
      </c>
      <c r="H18" s="47"/>
      <c r="I18" s="47"/>
      <c r="J18" s="47">
        <f t="shared" si="2"/>
        <v>0</v>
      </c>
      <c r="K18" s="44">
        <f t="shared" si="3"/>
        <v>0</v>
      </c>
    </row>
    <row r="19" spans="1:11" s="2" customFormat="1" ht="12" x14ac:dyDescent="0.2">
      <c r="A19" s="22" t="s">
        <v>0</v>
      </c>
      <c r="B19" s="94"/>
      <c r="C19" s="44"/>
      <c r="D19" s="9"/>
      <c r="E19" s="47" t="str">
        <f t="shared" si="0"/>
        <v/>
      </c>
      <c r="F19" s="47"/>
      <c r="G19" s="47" t="str">
        <f t="shared" si="1"/>
        <v/>
      </c>
      <c r="H19" s="47"/>
      <c r="I19" s="47"/>
      <c r="J19" s="47">
        <f t="shared" si="2"/>
        <v>0</v>
      </c>
      <c r="K19" s="44">
        <f t="shared" si="3"/>
        <v>0</v>
      </c>
    </row>
    <row r="20" spans="1:11" s="2" customFormat="1" ht="12" x14ac:dyDescent="0.2">
      <c r="A20" s="22" t="s">
        <v>0</v>
      </c>
      <c r="B20" s="94"/>
      <c r="C20" s="44"/>
      <c r="D20" s="9"/>
      <c r="E20" s="47" t="str">
        <f t="shared" si="0"/>
        <v/>
      </c>
      <c r="F20" s="47"/>
      <c r="G20" s="47" t="str">
        <f t="shared" si="1"/>
        <v/>
      </c>
      <c r="H20" s="47"/>
      <c r="I20" s="47"/>
      <c r="J20" s="47">
        <f t="shared" si="2"/>
        <v>0</v>
      </c>
      <c r="K20" s="44">
        <f t="shared" si="3"/>
        <v>0</v>
      </c>
    </row>
    <row r="21" spans="1:11" s="2" customFormat="1" ht="12" x14ac:dyDescent="0.2">
      <c r="A21" s="22" t="s">
        <v>0</v>
      </c>
      <c r="B21" s="94"/>
      <c r="C21" s="44"/>
      <c r="D21" s="9"/>
      <c r="E21" s="47" t="str">
        <f t="shared" si="0"/>
        <v/>
      </c>
      <c r="F21" s="47"/>
      <c r="G21" s="47" t="str">
        <f t="shared" si="1"/>
        <v/>
      </c>
      <c r="H21" s="47"/>
      <c r="I21" s="47"/>
      <c r="J21" s="47">
        <f t="shared" si="2"/>
        <v>0</v>
      </c>
      <c r="K21" s="44">
        <f t="shared" si="3"/>
        <v>0</v>
      </c>
    </row>
    <row r="22" spans="1:11" s="2" customFormat="1" ht="12" x14ac:dyDescent="0.2">
      <c r="A22" s="22" t="s">
        <v>0</v>
      </c>
      <c r="B22" s="94"/>
      <c r="C22" s="44"/>
      <c r="D22" s="9"/>
      <c r="E22" s="47" t="str">
        <f t="shared" si="0"/>
        <v/>
      </c>
      <c r="F22" s="47"/>
      <c r="G22" s="47" t="str">
        <f t="shared" si="1"/>
        <v/>
      </c>
      <c r="H22" s="47"/>
      <c r="I22" s="47"/>
      <c r="J22" s="47">
        <f t="shared" si="2"/>
        <v>0</v>
      </c>
      <c r="K22" s="44">
        <f t="shared" si="3"/>
        <v>0</v>
      </c>
    </row>
    <row r="23" spans="1:11" s="2" customFormat="1" ht="12" x14ac:dyDescent="0.2">
      <c r="A23" s="22" t="s">
        <v>0</v>
      </c>
      <c r="B23" s="94"/>
      <c r="C23" s="44"/>
      <c r="D23" s="9"/>
      <c r="E23" s="47" t="str">
        <f t="shared" si="0"/>
        <v/>
      </c>
      <c r="F23" s="47"/>
      <c r="G23" s="47" t="str">
        <f t="shared" si="1"/>
        <v/>
      </c>
      <c r="H23" s="47"/>
      <c r="I23" s="47"/>
      <c r="J23" s="47">
        <f t="shared" si="2"/>
        <v>0</v>
      </c>
      <c r="K23" s="44">
        <f t="shared" si="3"/>
        <v>0</v>
      </c>
    </row>
    <row r="24" spans="1:11" s="2" customFormat="1" ht="12" x14ac:dyDescent="0.2">
      <c r="A24" s="22" t="s">
        <v>0</v>
      </c>
      <c r="B24" s="94"/>
      <c r="C24" s="44"/>
      <c r="D24" s="9"/>
      <c r="E24" s="47" t="str">
        <f t="shared" si="0"/>
        <v/>
      </c>
      <c r="F24" s="47"/>
      <c r="G24" s="47" t="str">
        <f t="shared" si="1"/>
        <v/>
      </c>
      <c r="H24" s="47"/>
      <c r="I24" s="47"/>
      <c r="J24" s="47">
        <f t="shared" si="2"/>
        <v>0</v>
      </c>
      <c r="K24" s="44">
        <f t="shared" si="3"/>
        <v>0</v>
      </c>
    </row>
    <row r="25" spans="1:11" s="2" customFormat="1" thickBot="1" x14ac:dyDescent="0.25">
      <c r="A25" s="22"/>
      <c r="B25" s="94"/>
      <c r="C25" s="44"/>
      <c r="D25" s="9"/>
      <c r="E25" s="47" t="str">
        <f t="shared" si="0"/>
        <v/>
      </c>
      <c r="F25" s="47"/>
      <c r="G25" s="47" t="str">
        <f t="shared" si="1"/>
        <v/>
      </c>
      <c r="H25" s="47"/>
      <c r="I25" s="47"/>
      <c r="J25" s="47">
        <f t="shared" si="2"/>
        <v>0</v>
      </c>
      <c r="K25" s="44">
        <f t="shared" si="3"/>
        <v>0</v>
      </c>
    </row>
    <row r="26" spans="1:11" s="2" customFormat="1" thickBot="1" x14ac:dyDescent="0.25">
      <c r="A26" s="90" t="s">
        <v>62</v>
      </c>
      <c r="B26" s="90"/>
      <c r="C26" s="92">
        <f>SUM(C14:C25)</f>
        <v>0</v>
      </c>
      <c r="D26" s="90"/>
      <c r="E26" s="92">
        <f>SUM(E14:E25)</f>
        <v>0</v>
      </c>
      <c r="F26" s="92"/>
      <c r="G26" s="92">
        <f>SUM(G14:G25)</f>
        <v>0</v>
      </c>
      <c r="H26" s="92"/>
      <c r="I26" s="92">
        <f>SUM(I14:I25)</f>
        <v>0</v>
      </c>
      <c r="J26" s="92">
        <f>SUM(J14:J25)</f>
        <v>0</v>
      </c>
      <c r="K26" s="92">
        <f>SUM(K14:K25)</f>
        <v>0</v>
      </c>
    </row>
    <row r="27" spans="1:11" s="2" customFormat="1" ht="12" x14ac:dyDescent="0.2"/>
    <row r="28" spans="1:11" s="2" customFormat="1" ht="12" x14ac:dyDescent="0.2"/>
    <row r="29" spans="1:11" s="2" customFormat="1" ht="12" x14ac:dyDescent="0.2">
      <c r="A29" s="2" t="s">
        <v>210</v>
      </c>
    </row>
    <row r="30" spans="1:11" s="2" customFormat="1" ht="12" x14ac:dyDescent="0.2"/>
    <row r="31" spans="1:11" s="2" customFormat="1" ht="12" x14ac:dyDescent="0.2">
      <c r="A31" s="2" t="s">
        <v>71</v>
      </c>
    </row>
    <row r="32" spans="1:11" s="2" customFormat="1" ht="12" x14ac:dyDescent="0.2">
      <c r="A32" s="2" t="s">
        <v>72</v>
      </c>
    </row>
    <row r="33" spans="1:1" s="2" customFormat="1" ht="12" x14ac:dyDescent="0.2">
      <c r="A33" s="2" t="s">
        <v>83</v>
      </c>
    </row>
    <row r="34" spans="1:1" s="2" customFormat="1" ht="12" x14ac:dyDescent="0.2">
      <c r="A34" s="2" t="s">
        <v>76</v>
      </c>
    </row>
    <row r="35" spans="1:1" s="2" customFormat="1" ht="12" x14ac:dyDescent="0.2">
      <c r="A35" s="2" t="s">
        <v>77</v>
      </c>
    </row>
    <row r="36" spans="1:1" s="2" customFormat="1" ht="12" x14ac:dyDescent="0.2">
      <c r="A36" s="2" t="s">
        <v>82</v>
      </c>
    </row>
    <row r="37" spans="1:1" s="2" customFormat="1" ht="12" x14ac:dyDescent="0.2">
      <c r="A37" s="2" t="s">
        <v>113</v>
      </c>
    </row>
    <row r="38" spans="1:1" s="2" customFormat="1" ht="12" x14ac:dyDescent="0.2">
      <c r="A38" s="2" t="s">
        <v>105</v>
      </c>
    </row>
    <row r="39" spans="1:1" s="2" customFormat="1" ht="12" x14ac:dyDescent="0.2">
      <c r="A39" s="2" t="s">
        <v>70</v>
      </c>
    </row>
    <row r="40" spans="1:1" s="2" customFormat="1" ht="12" x14ac:dyDescent="0.2"/>
    <row r="41" spans="1:1" s="2" customFormat="1" ht="12" x14ac:dyDescent="0.2"/>
    <row r="42" spans="1:1" s="2" customFormat="1" ht="12" x14ac:dyDescent="0.2"/>
    <row r="43" spans="1:1" s="2" customFormat="1" ht="12" x14ac:dyDescent="0.2"/>
    <row r="44" spans="1:1" s="2" customFormat="1" ht="12" x14ac:dyDescent="0.2"/>
    <row r="45" spans="1:1" s="2" customFormat="1" ht="12" x14ac:dyDescent="0.2"/>
    <row r="46" spans="1:1" s="2" customFormat="1" ht="12" x14ac:dyDescent="0.2"/>
    <row r="47" spans="1:1" s="2" customFormat="1" ht="12" x14ac:dyDescent="0.2"/>
    <row r="48" spans="1:1" s="2" customFormat="1" ht="12" x14ac:dyDescent="0.2"/>
    <row r="49" s="2" customFormat="1" ht="12" x14ac:dyDescent="0.2"/>
    <row r="50" s="2" customFormat="1" ht="12" x14ac:dyDescent="0.2"/>
  </sheetData>
  <mergeCells count="4">
    <mergeCell ref="A1:J1"/>
    <mergeCell ref="A2:J2"/>
    <mergeCell ref="A3:J3"/>
    <mergeCell ref="E5:H5"/>
  </mergeCells>
  <phoneticPr fontId="2" type="noConversion"/>
  <pageMargins left="0.75" right="0.75" top="1" bottom="1" header="0.5" footer="0.5"/>
  <pageSetup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4"/>
  <sheetViews>
    <sheetView workbookViewId="0">
      <selection activeCell="A4" sqref="A4"/>
    </sheetView>
  </sheetViews>
  <sheetFormatPr defaultColWidth="9.140625" defaultRowHeight="12.75" x14ac:dyDescent="0.2"/>
  <cols>
    <col min="1" max="1" width="51.5703125" style="8" customWidth="1"/>
    <col min="2" max="2" width="16.42578125" style="8" customWidth="1"/>
    <col min="3" max="3" width="16.5703125" style="8" customWidth="1"/>
    <col min="4" max="4" width="36.5703125" style="8" customWidth="1"/>
    <col min="5" max="16384" width="9.140625" style="8"/>
  </cols>
  <sheetData>
    <row r="1" spans="1:10" s="35" customFormat="1" ht="15" x14ac:dyDescent="0.25">
      <c r="A1" s="235" t="s">
        <v>168</v>
      </c>
      <c r="B1" s="235"/>
      <c r="C1" s="235"/>
      <c r="D1" s="235"/>
    </row>
    <row r="2" spans="1:10" s="35" customFormat="1" ht="15" x14ac:dyDescent="0.25">
      <c r="A2" s="235" t="s">
        <v>128</v>
      </c>
      <c r="B2" s="235"/>
      <c r="C2" s="235"/>
      <c r="D2" s="235"/>
    </row>
    <row r="3" spans="1:10" s="35" customFormat="1" ht="15" x14ac:dyDescent="0.25">
      <c r="A3" s="235" t="str">
        <f>'Attachment  2'!A3:J3</f>
        <v>2025-26</v>
      </c>
      <c r="B3" s="235"/>
      <c r="C3" s="235"/>
      <c r="D3" s="235"/>
    </row>
    <row r="4" spans="1:10" s="2" customFormat="1" ht="12" x14ac:dyDescent="0.2">
      <c r="A4" s="5"/>
      <c r="B4" s="5"/>
      <c r="C4" s="5"/>
      <c r="D4" s="5"/>
      <c r="F4" s="7"/>
      <c r="G4" s="5"/>
      <c r="H4" s="5"/>
      <c r="I4" s="5"/>
      <c r="J4" s="5"/>
    </row>
    <row r="5" spans="1:10" s="2" customFormat="1" ht="15" customHeight="1" x14ac:dyDescent="0.2">
      <c r="A5" s="6" t="s">
        <v>93</v>
      </c>
      <c r="B5" s="5"/>
      <c r="C5" s="8"/>
      <c r="D5" s="5"/>
      <c r="E5" s="5"/>
      <c r="G5" s="5"/>
      <c r="H5" s="5"/>
      <c r="I5" s="5"/>
      <c r="J5" s="5"/>
    </row>
    <row r="6" spans="1:10" s="2" customFormat="1" ht="12" x14ac:dyDescent="0.2">
      <c r="F6" s="3"/>
    </row>
    <row r="7" spans="1:10" s="2" customFormat="1" ht="15" customHeight="1" x14ac:dyDescent="0.2">
      <c r="A7" s="2" t="s">
        <v>2</v>
      </c>
      <c r="B7" s="9" t="s">
        <v>65</v>
      </c>
      <c r="J7" s="8"/>
    </row>
    <row r="8" spans="1:10" s="2" customFormat="1" ht="12" x14ac:dyDescent="0.2">
      <c r="A8" s="2" t="s">
        <v>3</v>
      </c>
      <c r="E8" s="10"/>
      <c r="F8" s="3"/>
      <c r="G8" s="10"/>
      <c r="H8" s="10"/>
      <c r="J8" s="63"/>
    </row>
    <row r="9" spans="1:10" x14ac:dyDescent="0.2">
      <c r="A9" s="1"/>
    </row>
    <row r="10" spans="1:10" ht="13.5" thickBot="1" x14ac:dyDescent="0.25">
      <c r="A10" s="1"/>
      <c r="B10" s="157"/>
    </row>
    <row r="11" spans="1:10" x14ac:dyDescent="0.2">
      <c r="A11" s="158"/>
      <c r="B11" s="159"/>
      <c r="C11" s="160" t="s">
        <v>49</v>
      </c>
      <c r="D11" s="159"/>
    </row>
    <row r="12" spans="1:10" x14ac:dyDescent="0.2">
      <c r="A12" s="161"/>
      <c r="B12" s="162" t="s">
        <v>129</v>
      </c>
      <c r="C12" s="163" t="s">
        <v>130</v>
      </c>
      <c r="D12" s="162" t="s">
        <v>131</v>
      </c>
    </row>
    <row r="13" spans="1:10" ht="13.5" thickBot="1" x14ac:dyDescent="0.25">
      <c r="A13" s="164" t="s">
        <v>132</v>
      </c>
      <c r="B13" s="165" t="s">
        <v>133</v>
      </c>
      <c r="C13" s="166" t="s">
        <v>134</v>
      </c>
      <c r="D13" s="165" t="s">
        <v>135</v>
      </c>
    </row>
    <row r="14" spans="1:10" x14ac:dyDescent="0.2">
      <c r="A14" s="167"/>
      <c r="B14" s="57"/>
      <c r="C14" s="57"/>
      <c r="D14" s="57"/>
    </row>
    <row r="15" spans="1:10" x14ac:dyDescent="0.2">
      <c r="A15" s="167"/>
      <c r="B15" s="57"/>
      <c r="C15" s="168"/>
      <c r="D15" s="57"/>
    </row>
    <row r="16" spans="1:10" x14ac:dyDescent="0.2">
      <c r="A16" s="167"/>
      <c r="B16" s="57"/>
      <c r="C16" s="168"/>
      <c r="D16" s="57"/>
    </row>
    <row r="17" spans="1:4" x14ac:dyDescent="0.2">
      <c r="A17" s="167"/>
      <c r="B17" s="57"/>
      <c r="C17" s="168"/>
      <c r="D17" s="57"/>
    </row>
    <row r="18" spans="1:4" ht="13.5" thickBot="1" x14ac:dyDescent="0.25">
      <c r="A18" s="167"/>
      <c r="B18" s="169"/>
      <c r="C18" s="169"/>
      <c r="D18" s="57"/>
    </row>
    <row r="19" spans="1:4" x14ac:dyDescent="0.2">
      <c r="A19" s="170" t="s">
        <v>66</v>
      </c>
      <c r="B19" s="171"/>
      <c r="C19" s="171"/>
      <c r="D19" s="171"/>
    </row>
    <row r="20" spans="1:4" x14ac:dyDescent="0.2">
      <c r="B20" s="172"/>
      <c r="C20" s="172"/>
      <c r="D20" s="172"/>
    </row>
    <row r="22" spans="1:4" ht="12.75" customHeight="1" x14ac:dyDescent="0.2">
      <c r="A22" s="233" t="s">
        <v>165</v>
      </c>
      <c r="B22" s="233"/>
      <c r="C22" s="233"/>
      <c r="D22" s="233"/>
    </row>
    <row r="23" spans="1:4" ht="9" customHeight="1" x14ac:dyDescent="0.2">
      <c r="A23" s="244"/>
      <c r="B23" s="244"/>
      <c r="C23" s="244"/>
      <c r="D23" s="244"/>
    </row>
    <row r="24" spans="1:4" s="2" customFormat="1" ht="12" x14ac:dyDescent="0.2">
      <c r="A24" s="173" t="s">
        <v>135</v>
      </c>
    </row>
    <row r="25" spans="1:4" s="2" customFormat="1" ht="12" x14ac:dyDescent="0.2">
      <c r="A25" s="2" t="s">
        <v>136</v>
      </c>
    </row>
    <row r="26" spans="1:4" s="2" customFormat="1" ht="12" x14ac:dyDescent="0.2">
      <c r="A26" s="2" t="s">
        <v>137</v>
      </c>
    </row>
    <row r="27" spans="1:4" s="2" customFormat="1" ht="12" x14ac:dyDescent="0.2">
      <c r="A27" s="2" t="s">
        <v>138</v>
      </c>
    </row>
    <row r="28" spans="1:4" s="2" customFormat="1" ht="12" x14ac:dyDescent="0.2">
      <c r="A28" s="2" t="s">
        <v>139</v>
      </c>
    </row>
    <row r="29" spans="1:4" s="2" customFormat="1" ht="12" x14ac:dyDescent="0.2">
      <c r="A29" s="174" t="s">
        <v>140</v>
      </c>
    </row>
    <row r="30" spans="1:4" s="2" customFormat="1" ht="12" x14ac:dyDescent="0.2">
      <c r="A30" s="174" t="s">
        <v>141</v>
      </c>
    </row>
    <row r="31" spans="1:4" s="2" customFormat="1" ht="12" x14ac:dyDescent="0.2">
      <c r="A31" s="174" t="s">
        <v>142</v>
      </c>
    </row>
    <row r="32" spans="1:4" s="2" customFormat="1" ht="12" x14ac:dyDescent="0.2">
      <c r="A32" s="174" t="s">
        <v>143</v>
      </c>
    </row>
    <row r="33" spans="1:1" x14ac:dyDescent="0.2">
      <c r="A33" s="2" t="s">
        <v>144</v>
      </c>
    </row>
    <row r="34" spans="1:1" x14ac:dyDescent="0.2">
      <c r="A34" s="2" t="s">
        <v>145</v>
      </c>
    </row>
  </sheetData>
  <mergeCells count="5">
    <mergeCell ref="A1:D1"/>
    <mergeCell ref="A2:D2"/>
    <mergeCell ref="A3:D3"/>
    <mergeCell ref="A22:D22"/>
    <mergeCell ref="A23:D23"/>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1"/>
  <sheetViews>
    <sheetView workbookViewId="0">
      <selection activeCell="H19" sqref="H19"/>
    </sheetView>
  </sheetViews>
  <sheetFormatPr defaultColWidth="9.140625" defaultRowHeight="12.75" x14ac:dyDescent="0.2"/>
  <cols>
    <col min="1" max="2" width="12.5703125" style="8" customWidth="1"/>
    <col min="3" max="3" width="3.42578125" style="8" customWidth="1"/>
    <col min="4" max="6" width="15.5703125" style="8" customWidth="1"/>
    <col min="7" max="7" width="2" style="8" customWidth="1"/>
    <col min="8" max="8" width="64.5703125" style="8" customWidth="1"/>
    <col min="9" max="16384" width="9.140625" style="8"/>
  </cols>
  <sheetData>
    <row r="1" spans="1:9" s="35" customFormat="1" ht="15" x14ac:dyDescent="0.25">
      <c r="A1" s="235" t="s">
        <v>169</v>
      </c>
      <c r="B1" s="235"/>
      <c r="C1" s="235"/>
      <c r="D1" s="235"/>
      <c r="E1" s="235"/>
      <c r="F1" s="235"/>
      <c r="G1" s="235"/>
      <c r="H1" s="235"/>
    </row>
    <row r="2" spans="1:9" s="35" customFormat="1" ht="15" x14ac:dyDescent="0.25">
      <c r="A2" s="235" t="s">
        <v>146</v>
      </c>
      <c r="B2" s="235"/>
      <c r="C2" s="235"/>
      <c r="D2" s="235"/>
      <c r="E2" s="235"/>
      <c r="F2" s="235"/>
      <c r="G2" s="235"/>
      <c r="H2" s="235"/>
    </row>
    <row r="3" spans="1:9" s="35" customFormat="1" ht="15" x14ac:dyDescent="0.25">
      <c r="A3" s="235" t="s">
        <v>216</v>
      </c>
      <c r="B3" s="235"/>
      <c r="C3" s="235"/>
      <c r="D3" s="235"/>
      <c r="E3" s="235"/>
      <c r="F3" s="235"/>
      <c r="G3" s="235"/>
      <c r="H3" s="235"/>
    </row>
    <row r="4" spans="1:9" s="2" customFormat="1" ht="12" x14ac:dyDescent="0.2">
      <c r="A4" s="5"/>
      <c r="B4" s="5"/>
      <c r="C4" s="5"/>
      <c r="D4" s="5"/>
      <c r="F4" s="7"/>
      <c r="G4" s="5"/>
      <c r="H4" s="5"/>
      <c r="I4" s="5"/>
    </row>
    <row r="5" spans="1:9" s="2" customFormat="1" ht="12" x14ac:dyDescent="0.2">
      <c r="A5" s="5"/>
      <c r="B5" s="5"/>
      <c r="C5" s="5"/>
      <c r="D5" s="5"/>
      <c r="F5" s="7"/>
      <c r="G5" s="5"/>
      <c r="H5" s="5"/>
      <c r="I5" s="5"/>
    </row>
    <row r="6" spans="1:9" s="2" customFormat="1" ht="15" customHeight="1" x14ac:dyDescent="0.2">
      <c r="A6" s="6" t="s">
        <v>93</v>
      </c>
      <c r="B6" s="5"/>
      <c r="C6" s="8"/>
      <c r="D6" s="5"/>
      <c r="E6" s="5"/>
      <c r="G6" s="5"/>
      <c r="H6" s="5"/>
      <c r="I6" s="5"/>
    </row>
    <row r="7" spans="1:9" s="2" customFormat="1" ht="12" x14ac:dyDescent="0.2">
      <c r="F7" s="3"/>
    </row>
    <row r="8" spans="1:9" s="2" customFormat="1" ht="12" x14ac:dyDescent="0.2">
      <c r="A8" s="2" t="s">
        <v>2</v>
      </c>
      <c r="E8" s="9" t="s">
        <v>65</v>
      </c>
    </row>
    <row r="9" spans="1:9" s="2" customFormat="1" ht="12" x14ac:dyDescent="0.2">
      <c r="A9" s="2" t="s">
        <v>3</v>
      </c>
      <c r="E9" s="10"/>
      <c r="F9" s="3"/>
      <c r="G9" s="10"/>
      <c r="H9" s="10"/>
    </row>
    <row r="11" spans="1:9" x14ac:dyDescent="0.2">
      <c r="D11" s="175" t="str">
        <f>'Attachment  2'!G13</f>
        <v>2024-25</v>
      </c>
      <c r="E11" s="175" t="str">
        <f>D11</f>
        <v>2024-25</v>
      </c>
      <c r="F11" s="175" t="str">
        <f>'Attachment  2'!I13</f>
        <v>2025-26</v>
      </c>
      <c r="H11" s="175" t="s">
        <v>147</v>
      </c>
    </row>
    <row r="12" spans="1:9" x14ac:dyDescent="0.2">
      <c r="D12" s="175" t="s">
        <v>148</v>
      </c>
      <c r="E12" s="175" t="s">
        <v>149</v>
      </c>
      <c r="F12" s="175" t="s">
        <v>149</v>
      </c>
      <c r="H12" s="175" t="s">
        <v>150</v>
      </c>
    </row>
    <row r="13" spans="1:9" x14ac:dyDescent="0.2">
      <c r="A13" s="176" t="s">
        <v>151</v>
      </c>
      <c r="B13" s="176"/>
      <c r="D13" s="177" t="s">
        <v>152</v>
      </c>
      <c r="E13" s="177" t="s">
        <v>152</v>
      </c>
      <c r="F13" s="177" t="s">
        <v>152</v>
      </c>
      <c r="H13" s="177" t="s">
        <v>153</v>
      </c>
    </row>
    <row r="14" spans="1:9" x14ac:dyDescent="0.2">
      <c r="B14" s="178"/>
    </row>
    <row r="15" spans="1:9" x14ac:dyDescent="0.2">
      <c r="A15" s="179" t="s">
        <v>55</v>
      </c>
      <c r="B15" s="178"/>
      <c r="D15" s="180"/>
      <c r="E15" s="180"/>
      <c r="F15" s="180"/>
      <c r="H15" s="181"/>
    </row>
    <row r="16" spans="1:9" x14ac:dyDescent="0.2">
      <c r="A16" s="182" t="s">
        <v>118</v>
      </c>
      <c r="B16" s="183"/>
      <c r="D16" s="57"/>
      <c r="E16" s="57"/>
      <c r="F16" s="57"/>
      <c r="H16" s="167"/>
    </row>
    <row r="17" spans="1:8" x14ac:dyDescent="0.2">
      <c r="A17" s="182"/>
      <c r="B17" s="183"/>
      <c r="D17" s="57"/>
      <c r="E17" s="57"/>
      <c r="F17" s="57"/>
      <c r="H17" s="167"/>
    </row>
    <row r="18" spans="1:8" x14ac:dyDescent="0.2">
      <c r="A18" s="182"/>
      <c r="B18" s="183"/>
      <c r="D18" s="57"/>
      <c r="E18" s="57"/>
      <c r="F18" s="57"/>
      <c r="H18" s="167"/>
    </row>
    <row r="19" spans="1:8" x14ac:dyDescent="0.2">
      <c r="A19" s="184"/>
      <c r="B19" s="62"/>
      <c r="D19" s="171"/>
      <c r="E19" s="171"/>
      <c r="F19" s="171"/>
      <c r="H19" s="185"/>
    </row>
    <row r="20" spans="1:8" x14ac:dyDescent="0.2">
      <c r="A20" s="179" t="s">
        <v>154</v>
      </c>
      <c r="B20" s="178"/>
      <c r="D20" s="180"/>
      <c r="E20" s="180"/>
      <c r="F20" s="180"/>
      <c r="H20" s="181"/>
    </row>
    <row r="21" spans="1:8" x14ac:dyDescent="0.2">
      <c r="A21" s="182" t="s">
        <v>118</v>
      </c>
      <c r="B21" s="183"/>
      <c r="D21" s="57"/>
      <c r="E21" s="57"/>
      <c r="F21" s="57"/>
      <c r="H21" s="167"/>
    </row>
    <row r="22" spans="1:8" x14ac:dyDescent="0.2">
      <c r="A22" s="182"/>
      <c r="B22" s="183"/>
      <c r="D22" s="57"/>
      <c r="E22" s="57"/>
      <c r="F22" s="57"/>
      <c r="H22" s="167"/>
    </row>
    <row r="23" spans="1:8" x14ac:dyDescent="0.2">
      <c r="A23" s="182"/>
      <c r="B23" s="183"/>
      <c r="D23" s="57"/>
      <c r="E23" s="57"/>
      <c r="F23" s="57"/>
      <c r="H23" s="167"/>
    </row>
    <row r="24" spans="1:8" x14ac:dyDescent="0.2">
      <c r="A24" s="184"/>
      <c r="B24" s="62"/>
      <c r="D24" s="171"/>
      <c r="E24" s="171"/>
      <c r="F24" s="171"/>
      <c r="H24" s="185"/>
    </row>
    <row r="25" spans="1:8" x14ac:dyDescent="0.2">
      <c r="A25" s="179" t="s">
        <v>155</v>
      </c>
      <c r="B25" s="178"/>
      <c r="D25" s="180"/>
      <c r="E25" s="180"/>
      <c r="F25" s="180"/>
      <c r="H25" s="181"/>
    </row>
    <row r="26" spans="1:8" x14ac:dyDescent="0.2">
      <c r="A26" s="182" t="s">
        <v>118</v>
      </c>
      <c r="B26" s="183"/>
      <c r="D26" s="57"/>
      <c r="E26" s="57"/>
      <c r="F26" s="57"/>
      <c r="H26" s="167"/>
    </row>
    <row r="27" spans="1:8" x14ac:dyDescent="0.2">
      <c r="A27" s="182"/>
      <c r="B27" s="183"/>
      <c r="D27" s="57"/>
      <c r="E27" s="57"/>
      <c r="F27" s="57"/>
      <c r="H27" s="167"/>
    </row>
    <row r="28" spans="1:8" x14ac:dyDescent="0.2">
      <c r="A28" s="182"/>
      <c r="B28" s="183"/>
      <c r="D28" s="57"/>
      <c r="E28" s="57"/>
      <c r="F28" s="57"/>
      <c r="H28" s="167"/>
    </row>
    <row r="29" spans="1:8" x14ac:dyDescent="0.2">
      <c r="A29" s="184"/>
      <c r="B29" s="62"/>
      <c r="D29" s="171"/>
      <c r="E29" s="171"/>
      <c r="F29" s="171"/>
      <c r="H29" s="185"/>
    </row>
    <row r="30" spans="1:8" ht="3.6" customHeight="1" x14ac:dyDescent="0.2"/>
    <row r="31" spans="1:8" s="2" customFormat="1" ht="12" x14ac:dyDescent="0.2">
      <c r="A31" s="173" t="s">
        <v>156</v>
      </c>
    </row>
    <row r="32" spans="1:8" s="2" customFormat="1" ht="12" x14ac:dyDescent="0.2">
      <c r="A32" s="2" t="s">
        <v>157</v>
      </c>
    </row>
    <row r="33" spans="1:1" s="2" customFormat="1" ht="12" x14ac:dyDescent="0.2">
      <c r="A33" s="2" t="s">
        <v>158</v>
      </c>
    </row>
    <row r="34" spans="1:1" s="2" customFormat="1" ht="12" x14ac:dyDescent="0.2">
      <c r="A34" s="2" t="s">
        <v>159</v>
      </c>
    </row>
    <row r="35" spans="1:1" s="2" customFormat="1" ht="12" x14ac:dyDescent="0.2">
      <c r="A35" s="173" t="s">
        <v>135</v>
      </c>
    </row>
    <row r="36" spans="1:1" s="2" customFormat="1" ht="12" x14ac:dyDescent="0.2">
      <c r="A36" s="2" t="s">
        <v>136</v>
      </c>
    </row>
    <row r="37" spans="1:1" s="2" customFormat="1" ht="12" x14ac:dyDescent="0.2">
      <c r="A37" s="2" t="s">
        <v>137</v>
      </c>
    </row>
    <row r="38" spans="1:1" s="2" customFormat="1" ht="12" x14ac:dyDescent="0.2">
      <c r="A38" s="2" t="s">
        <v>138</v>
      </c>
    </row>
    <row r="39" spans="1:1" s="2" customFormat="1" ht="12" x14ac:dyDescent="0.2">
      <c r="A39" s="2" t="s">
        <v>139</v>
      </c>
    </row>
    <row r="40" spans="1:1" s="2" customFormat="1" ht="12" x14ac:dyDescent="0.2">
      <c r="A40" s="174" t="s">
        <v>140</v>
      </c>
    </row>
    <row r="41" spans="1:1" s="2" customFormat="1" ht="12" x14ac:dyDescent="0.2">
      <c r="A41" s="174" t="s">
        <v>141</v>
      </c>
    </row>
    <row r="42" spans="1:1" s="2" customFormat="1" ht="12" x14ac:dyDescent="0.2">
      <c r="A42" s="174" t="s">
        <v>142</v>
      </c>
    </row>
    <row r="43" spans="1:1" s="2" customFormat="1" ht="12" x14ac:dyDescent="0.2">
      <c r="A43" s="174" t="s">
        <v>143</v>
      </c>
    </row>
    <row r="44" spans="1:1" s="2" customFormat="1" ht="12" x14ac:dyDescent="0.2">
      <c r="A44" s="173" t="s">
        <v>160</v>
      </c>
    </row>
    <row r="45" spans="1:1" s="2" customFormat="1" ht="12" x14ac:dyDescent="0.2">
      <c r="A45" s="2" t="s">
        <v>161</v>
      </c>
    </row>
    <row r="46" spans="1:1" s="2" customFormat="1" ht="12" x14ac:dyDescent="0.2">
      <c r="A46" s="2" t="s">
        <v>162</v>
      </c>
    </row>
    <row r="47" spans="1:1" s="2" customFormat="1" ht="12" x14ac:dyDescent="0.2"/>
    <row r="48" spans="1:1" s="2" customFormat="1" ht="12" x14ac:dyDescent="0.2">
      <c r="A48" s="4" t="s">
        <v>163</v>
      </c>
    </row>
    <row r="49" spans="1:1" s="2" customFormat="1" ht="12" x14ac:dyDescent="0.2">
      <c r="A49" s="4" t="s">
        <v>164</v>
      </c>
    </row>
    <row r="50" spans="1:1" s="2" customFormat="1" ht="12" x14ac:dyDescent="0.2">
      <c r="A50" s="4" t="s">
        <v>144</v>
      </c>
    </row>
    <row r="51" spans="1:1" s="2" customFormat="1" ht="12" x14ac:dyDescent="0.2">
      <c r="A51" s="4" t="s">
        <v>145</v>
      </c>
    </row>
  </sheetData>
  <mergeCells count="3">
    <mergeCell ref="A1:H1"/>
    <mergeCell ref="A2:H2"/>
    <mergeCell ref="A3:H3"/>
  </mergeCells>
  <pageMargins left="0.7" right="0.7" top="0.75" bottom="0.75" header="0.3" footer="0.3"/>
  <pageSetup scale="8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7"/>
  <sheetViews>
    <sheetView workbookViewId="0">
      <selection activeCell="G11" sqref="G11"/>
    </sheetView>
  </sheetViews>
  <sheetFormatPr defaultColWidth="9.140625" defaultRowHeight="12.75" x14ac:dyDescent="0.2"/>
  <cols>
    <col min="1" max="1" width="33" style="189" customWidth="1"/>
    <col min="2" max="2" width="11.5703125" style="189" customWidth="1"/>
    <col min="3" max="3" width="4" style="189" customWidth="1"/>
    <col min="4" max="7" width="12.5703125" style="189" customWidth="1"/>
    <col min="8" max="8" width="15.28515625" style="189" customWidth="1"/>
    <col min="9" max="9" width="46.42578125" style="189" customWidth="1"/>
    <col min="10" max="10" width="0.140625" style="189" customWidth="1"/>
    <col min="11" max="11" width="29.140625" style="189" customWidth="1"/>
    <col min="12" max="256" width="9.140625" style="189"/>
    <col min="257" max="257" width="33" style="189" customWidth="1"/>
    <col min="258" max="258" width="11.5703125" style="189" customWidth="1"/>
    <col min="259" max="259" width="4" style="189" customWidth="1"/>
    <col min="260" max="264" width="12.5703125" style="189" customWidth="1"/>
    <col min="265" max="265" width="41.42578125" style="189" customWidth="1"/>
    <col min="266" max="266" width="0.140625" style="189" customWidth="1"/>
    <col min="267" max="267" width="29.140625" style="189" customWidth="1"/>
    <col min="268" max="512" width="9.140625" style="189"/>
    <col min="513" max="513" width="33" style="189" customWidth="1"/>
    <col min="514" max="514" width="11.5703125" style="189" customWidth="1"/>
    <col min="515" max="515" width="4" style="189" customWidth="1"/>
    <col min="516" max="520" width="12.5703125" style="189" customWidth="1"/>
    <col min="521" max="521" width="41.42578125" style="189" customWidth="1"/>
    <col min="522" max="522" width="0.140625" style="189" customWidth="1"/>
    <col min="523" max="523" width="29.140625" style="189" customWidth="1"/>
    <col min="524" max="768" width="9.140625" style="189"/>
    <col min="769" max="769" width="33" style="189" customWidth="1"/>
    <col min="770" max="770" width="11.5703125" style="189" customWidth="1"/>
    <col min="771" max="771" width="4" style="189" customWidth="1"/>
    <col min="772" max="776" width="12.5703125" style="189" customWidth="1"/>
    <col min="777" max="777" width="41.42578125" style="189" customWidth="1"/>
    <col min="778" max="778" width="0.140625" style="189" customWidth="1"/>
    <col min="779" max="779" width="29.140625" style="189" customWidth="1"/>
    <col min="780" max="1024" width="9.140625" style="189"/>
    <col min="1025" max="1025" width="33" style="189" customWidth="1"/>
    <col min="1026" max="1026" width="11.5703125" style="189" customWidth="1"/>
    <col min="1027" max="1027" width="4" style="189" customWidth="1"/>
    <col min="1028" max="1032" width="12.5703125" style="189" customWidth="1"/>
    <col min="1033" max="1033" width="41.42578125" style="189" customWidth="1"/>
    <col min="1034" max="1034" width="0.140625" style="189" customWidth="1"/>
    <col min="1035" max="1035" width="29.140625" style="189" customWidth="1"/>
    <col min="1036" max="1280" width="9.140625" style="189"/>
    <col min="1281" max="1281" width="33" style="189" customWidth="1"/>
    <col min="1282" max="1282" width="11.5703125" style="189" customWidth="1"/>
    <col min="1283" max="1283" width="4" style="189" customWidth="1"/>
    <col min="1284" max="1288" width="12.5703125" style="189" customWidth="1"/>
    <col min="1289" max="1289" width="41.42578125" style="189" customWidth="1"/>
    <col min="1290" max="1290" width="0.140625" style="189" customWidth="1"/>
    <col min="1291" max="1291" width="29.140625" style="189" customWidth="1"/>
    <col min="1292" max="1536" width="9.140625" style="189"/>
    <col min="1537" max="1537" width="33" style="189" customWidth="1"/>
    <col min="1538" max="1538" width="11.5703125" style="189" customWidth="1"/>
    <col min="1539" max="1539" width="4" style="189" customWidth="1"/>
    <col min="1540" max="1544" width="12.5703125" style="189" customWidth="1"/>
    <col min="1545" max="1545" width="41.42578125" style="189" customWidth="1"/>
    <col min="1546" max="1546" width="0.140625" style="189" customWidth="1"/>
    <col min="1547" max="1547" width="29.140625" style="189" customWidth="1"/>
    <col min="1548" max="1792" width="9.140625" style="189"/>
    <col min="1793" max="1793" width="33" style="189" customWidth="1"/>
    <col min="1794" max="1794" width="11.5703125" style="189" customWidth="1"/>
    <col min="1795" max="1795" width="4" style="189" customWidth="1"/>
    <col min="1796" max="1800" width="12.5703125" style="189" customWidth="1"/>
    <col min="1801" max="1801" width="41.42578125" style="189" customWidth="1"/>
    <col min="1802" max="1802" width="0.140625" style="189" customWidth="1"/>
    <col min="1803" max="1803" width="29.140625" style="189" customWidth="1"/>
    <col min="1804" max="2048" width="9.140625" style="189"/>
    <col min="2049" max="2049" width="33" style="189" customWidth="1"/>
    <col min="2050" max="2050" width="11.5703125" style="189" customWidth="1"/>
    <col min="2051" max="2051" width="4" style="189" customWidth="1"/>
    <col min="2052" max="2056" width="12.5703125" style="189" customWidth="1"/>
    <col min="2057" max="2057" width="41.42578125" style="189" customWidth="1"/>
    <col min="2058" max="2058" width="0.140625" style="189" customWidth="1"/>
    <col min="2059" max="2059" width="29.140625" style="189" customWidth="1"/>
    <col min="2060" max="2304" width="9.140625" style="189"/>
    <col min="2305" max="2305" width="33" style="189" customWidth="1"/>
    <col min="2306" max="2306" width="11.5703125" style="189" customWidth="1"/>
    <col min="2307" max="2307" width="4" style="189" customWidth="1"/>
    <col min="2308" max="2312" width="12.5703125" style="189" customWidth="1"/>
    <col min="2313" max="2313" width="41.42578125" style="189" customWidth="1"/>
    <col min="2314" max="2314" width="0.140625" style="189" customWidth="1"/>
    <col min="2315" max="2315" width="29.140625" style="189" customWidth="1"/>
    <col min="2316" max="2560" width="9.140625" style="189"/>
    <col min="2561" max="2561" width="33" style="189" customWidth="1"/>
    <col min="2562" max="2562" width="11.5703125" style="189" customWidth="1"/>
    <col min="2563" max="2563" width="4" style="189" customWidth="1"/>
    <col min="2564" max="2568" width="12.5703125" style="189" customWidth="1"/>
    <col min="2569" max="2569" width="41.42578125" style="189" customWidth="1"/>
    <col min="2570" max="2570" width="0.140625" style="189" customWidth="1"/>
    <col min="2571" max="2571" width="29.140625" style="189" customWidth="1"/>
    <col min="2572" max="2816" width="9.140625" style="189"/>
    <col min="2817" max="2817" width="33" style="189" customWidth="1"/>
    <col min="2818" max="2818" width="11.5703125" style="189" customWidth="1"/>
    <col min="2819" max="2819" width="4" style="189" customWidth="1"/>
    <col min="2820" max="2824" width="12.5703125" style="189" customWidth="1"/>
    <col min="2825" max="2825" width="41.42578125" style="189" customWidth="1"/>
    <col min="2826" max="2826" width="0.140625" style="189" customWidth="1"/>
    <col min="2827" max="2827" width="29.140625" style="189" customWidth="1"/>
    <col min="2828" max="3072" width="9.140625" style="189"/>
    <col min="3073" max="3073" width="33" style="189" customWidth="1"/>
    <col min="3074" max="3074" width="11.5703125" style="189" customWidth="1"/>
    <col min="3075" max="3075" width="4" style="189" customWidth="1"/>
    <col min="3076" max="3080" width="12.5703125" style="189" customWidth="1"/>
    <col min="3081" max="3081" width="41.42578125" style="189" customWidth="1"/>
    <col min="3082" max="3082" width="0.140625" style="189" customWidth="1"/>
    <col min="3083" max="3083" width="29.140625" style="189" customWidth="1"/>
    <col min="3084" max="3328" width="9.140625" style="189"/>
    <col min="3329" max="3329" width="33" style="189" customWidth="1"/>
    <col min="3330" max="3330" width="11.5703125" style="189" customWidth="1"/>
    <col min="3331" max="3331" width="4" style="189" customWidth="1"/>
    <col min="3332" max="3336" width="12.5703125" style="189" customWidth="1"/>
    <col min="3337" max="3337" width="41.42578125" style="189" customWidth="1"/>
    <col min="3338" max="3338" width="0.140625" style="189" customWidth="1"/>
    <col min="3339" max="3339" width="29.140625" style="189" customWidth="1"/>
    <col min="3340" max="3584" width="9.140625" style="189"/>
    <col min="3585" max="3585" width="33" style="189" customWidth="1"/>
    <col min="3586" max="3586" width="11.5703125" style="189" customWidth="1"/>
    <col min="3587" max="3587" width="4" style="189" customWidth="1"/>
    <col min="3588" max="3592" width="12.5703125" style="189" customWidth="1"/>
    <col min="3593" max="3593" width="41.42578125" style="189" customWidth="1"/>
    <col min="3594" max="3594" width="0.140625" style="189" customWidth="1"/>
    <col min="3595" max="3595" width="29.140625" style="189" customWidth="1"/>
    <col min="3596" max="3840" width="9.140625" style="189"/>
    <col min="3841" max="3841" width="33" style="189" customWidth="1"/>
    <col min="3842" max="3842" width="11.5703125" style="189" customWidth="1"/>
    <col min="3843" max="3843" width="4" style="189" customWidth="1"/>
    <col min="3844" max="3848" width="12.5703125" style="189" customWidth="1"/>
    <col min="3849" max="3849" width="41.42578125" style="189" customWidth="1"/>
    <col min="3850" max="3850" width="0.140625" style="189" customWidth="1"/>
    <col min="3851" max="3851" width="29.140625" style="189" customWidth="1"/>
    <col min="3852" max="4096" width="9.140625" style="189"/>
    <col min="4097" max="4097" width="33" style="189" customWidth="1"/>
    <col min="4098" max="4098" width="11.5703125" style="189" customWidth="1"/>
    <col min="4099" max="4099" width="4" style="189" customWidth="1"/>
    <col min="4100" max="4104" width="12.5703125" style="189" customWidth="1"/>
    <col min="4105" max="4105" width="41.42578125" style="189" customWidth="1"/>
    <col min="4106" max="4106" width="0.140625" style="189" customWidth="1"/>
    <col min="4107" max="4107" width="29.140625" style="189" customWidth="1"/>
    <col min="4108" max="4352" width="9.140625" style="189"/>
    <col min="4353" max="4353" width="33" style="189" customWidth="1"/>
    <col min="4354" max="4354" width="11.5703125" style="189" customWidth="1"/>
    <col min="4355" max="4355" width="4" style="189" customWidth="1"/>
    <col min="4356" max="4360" width="12.5703125" style="189" customWidth="1"/>
    <col min="4361" max="4361" width="41.42578125" style="189" customWidth="1"/>
    <col min="4362" max="4362" width="0.140625" style="189" customWidth="1"/>
    <col min="4363" max="4363" width="29.140625" style="189" customWidth="1"/>
    <col min="4364" max="4608" width="9.140625" style="189"/>
    <col min="4609" max="4609" width="33" style="189" customWidth="1"/>
    <col min="4610" max="4610" width="11.5703125" style="189" customWidth="1"/>
    <col min="4611" max="4611" width="4" style="189" customWidth="1"/>
    <col min="4612" max="4616" width="12.5703125" style="189" customWidth="1"/>
    <col min="4617" max="4617" width="41.42578125" style="189" customWidth="1"/>
    <col min="4618" max="4618" width="0.140625" style="189" customWidth="1"/>
    <col min="4619" max="4619" width="29.140625" style="189" customWidth="1"/>
    <col min="4620" max="4864" width="9.140625" style="189"/>
    <col min="4865" max="4865" width="33" style="189" customWidth="1"/>
    <col min="4866" max="4866" width="11.5703125" style="189" customWidth="1"/>
    <col min="4867" max="4867" width="4" style="189" customWidth="1"/>
    <col min="4868" max="4872" width="12.5703125" style="189" customWidth="1"/>
    <col min="4873" max="4873" width="41.42578125" style="189" customWidth="1"/>
    <col min="4874" max="4874" width="0.140625" style="189" customWidth="1"/>
    <col min="4875" max="4875" width="29.140625" style="189" customWidth="1"/>
    <col min="4876" max="5120" width="9.140625" style="189"/>
    <col min="5121" max="5121" width="33" style="189" customWidth="1"/>
    <col min="5122" max="5122" width="11.5703125" style="189" customWidth="1"/>
    <col min="5123" max="5123" width="4" style="189" customWidth="1"/>
    <col min="5124" max="5128" width="12.5703125" style="189" customWidth="1"/>
    <col min="5129" max="5129" width="41.42578125" style="189" customWidth="1"/>
    <col min="5130" max="5130" width="0.140625" style="189" customWidth="1"/>
    <col min="5131" max="5131" width="29.140625" style="189" customWidth="1"/>
    <col min="5132" max="5376" width="9.140625" style="189"/>
    <col min="5377" max="5377" width="33" style="189" customWidth="1"/>
    <col min="5378" max="5378" width="11.5703125" style="189" customWidth="1"/>
    <col min="5379" max="5379" width="4" style="189" customWidth="1"/>
    <col min="5380" max="5384" width="12.5703125" style="189" customWidth="1"/>
    <col min="5385" max="5385" width="41.42578125" style="189" customWidth="1"/>
    <col min="5386" max="5386" width="0.140625" style="189" customWidth="1"/>
    <col min="5387" max="5387" width="29.140625" style="189" customWidth="1"/>
    <col min="5388" max="5632" width="9.140625" style="189"/>
    <col min="5633" max="5633" width="33" style="189" customWidth="1"/>
    <col min="5634" max="5634" width="11.5703125" style="189" customWidth="1"/>
    <col min="5635" max="5635" width="4" style="189" customWidth="1"/>
    <col min="5636" max="5640" width="12.5703125" style="189" customWidth="1"/>
    <col min="5641" max="5641" width="41.42578125" style="189" customWidth="1"/>
    <col min="5642" max="5642" width="0.140625" style="189" customWidth="1"/>
    <col min="5643" max="5643" width="29.140625" style="189" customWidth="1"/>
    <col min="5644" max="5888" width="9.140625" style="189"/>
    <col min="5889" max="5889" width="33" style="189" customWidth="1"/>
    <col min="5890" max="5890" width="11.5703125" style="189" customWidth="1"/>
    <col min="5891" max="5891" width="4" style="189" customWidth="1"/>
    <col min="5892" max="5896" width="12.5703125" style="189" customWidth="1"/>
    <col min="5897" max="5897" width="41.42578125" style="189" customWidth="1"/>
    <col min="5898" max="5898" width="0.140625" style="189" customWidth="1"/>
    <col min="5899" max="5899" width="29.140625" style="189" customWidth="1"/>
    <col min="5900" max="6144" width="9.140625" style="189"/>
    <col min="6145" max="6145" width="33" style="189" customWidth="1"/>
    <col min="6146" max="6146" width="11.5703125" style="189" customWidth="1"/>
    <col min="6147" max="6147" width="4" style="189" customWidth="1"/>
    <col min="6148" max="6152" width="12.5703125" style="189" customWidth="1"/>
    <col min="6153" max="6153" width="41.42578125" style="189" customWidth="1"/>
    <col min="6154" max="6154" width="0.140625" style="189" customWidth="1"/>
    <col min="6155" max="6155" width="29.140625" style="189" customWidth="1"/>
    <col min="6156" max="6400" width="9.140625" style="189"/>
    <col min="6401" max="6401" width="33" style="189" customWidth="1"/>
    <col min="6402" max="6402" width="11.5703125" style="189" customWidth="1"/>
    <col min="6403" max="6403" width="4" style="189" customWidth="1"/>
    <col min="6404" max="6408" width="12.5703125" style="189" customWidth="1"/>
    <col min="6409" max="6409" width="41.42578125" style="189" customWidth="1"/>
    <col min="6410" max="6410" width="0.140625" style="189" customWidth="1"/>
    <col min="6411" max="6411" width="29.140625" style="189" customWidth="1"/>
    <col min="6412" max="6656" width="9.140625" style="189"/>
    <col min="6657" max="6657" width="33" style="189" customWidth="1"/>
    <col min="6658" max="6658" width="11.5703125" style="189" customWidth="1"/>
    <col min="6659" max="6659" width="4" style="189" customWidth="1"/>
    <col min="6660" max="6664" width="12.5703125" style="189" customWidth="1"/>
    <col min="6665" max="6665" width="41.42578125" style="189" customWidth="1"/>
    <col min="6666" max="6666" width="0.140625" style="189" customWidth="1"/>
    <col min="6667" max="6667" width="29.140625" style="189" customWidth="1"/>
    <col min="6668" max="6912" width="9.140625" style="189"/>
    <col min="6913" max="6913" width="33" style="189" customWidth="1"/>
    <col min="6914" max="6914" width="11.5703125" style="189" customWidth="1"/>
    <col min="6915" max="6915" width="4" style="189" customWidth="1"/>
    <col min="6916" max="6920" width="12.5703125" style="189" customWidth="1"/>
    <col min="6921" max="6921" width="41.42578125" style="189" customWidth="1"/>
    <col min="6922" max="6922" width="0.140625" style="189" customWidth="1"/>
    <col min="6923" max="6923" width="29.140625" style="189" customWidth="1"/>
    <col min="6924" max="7168" width="9.140625" style="189"/>
    <col min="7169" max="7169" width="33" style="189" customWidth="1"/>
    <col min="7170" max="7170" width="11.5703125" style="189" customWidth="1"/>
    <col min="7171" max="7171" width="4" style="189" customWidth="1"/>
    <col min="7172" max="7176" width="12.5703125" style="189" customWidth="1"/>
    <col min="7177" max="7177" width="41.42578125" style="189" customWidth="1"/>
    <col min="7178" max="7178" width="0.140625" style="189" customWidth="1"/>
    <col min="7179" max="7179" width="29.140625" style="189" customWidth="1"/>
    <col min="7180" max="7424" width="9.140625" style="189"/>
    <col min="7425" max="7425" width="33" style="189" customWidth="1"/>
    <col min="7426" max="7426" width="11.5703125" style="189" customWidth="1"/>
    <col min="7427" max="7427" width="4" style="189" customWidth="1"/>
    <col min="7428" max="7432" width="12.5703125" style="189" customWidth="1"/>
    <col min="7433" max="7433" width="41.42578125" style="189" customWidth="1"/>
    <col min="7434" max="7434" width="0.140625" style="189" customWidth="1"/>
    <col min="7435" max="7435" width="29.140625" style="189" customWidth="1"/>
    <col min="7436" max="7680" width="9.140625" style="189"/>
    <col min="7681" max="7681" width="33" style="189" customWidth="1"/>
    <col min="7682" max="7682" width="11.5703125" style="189" customWidth="1"/>
    <col min="7683" max="7683" width="4" style="189" customWidth="1"/>
    <col min="7684" max="7688" width="12.5703125" style="189" customWidth="1"/>
    <col min="7689" max="7689" width="41.42578125" style="189" customWidth="1"/>
    <col min="7690" max="7690" width="0.140625" style="189" customWidth="1"/>
    <col min="7691" max="7691" width="29.140625" style="189" customWidth="1"/>
    <col min="7692" max="7936" width="9.140625" style="189"/>
    <col min="7937" max="7937" width="33" style="189" customWidth="1"/>
    <col min="7938" max="7938" width="11.5703125" style="189" customWidth="1"/>
    <col min="7939" max="7939" width="4" style="189" customWidth="1"/>
    <col min="7940" max="7944" width="12.5703125" style="189" customWidth="1"/>
    <col min="7945" max="7945" width="41.42578125" style="189" customWidth="1"/>
    <col min="7946" max="7946" width="0.140625" style="189" customWidth="1"/>
    <col min="7947" max="7947" width="29.140625" style="189" customWidth="1"/>
    <col min="7948" max="8192" width="9.140625" style="189"/>
    <col min="8193" max="8193" width="33" style="189" customWidth="1"/>
    <col min="8194" max="8194" width="11.5703125" style="189" customWidth="1"/>
    <col min="8195" max="8195" width="4" style="189" customWidth="1"/>
    <col min="8196" max="8200" width="12.5703125" style="189" customWidth="1"/>
    <col min="8201" max="8201" width="41.42578125" style="189" customWidth="1"/>
    <col min="8202" max="8202" width="0.140625" style="189" customWidth="1"/>
    <col min="8203" max="8203" width="29.140625" style="189" customWidth="1"/>
    <col min="8204" max="8448" width="9.140625" style="189"/>
    <col min="8449" max="8449" width="33" style="189" customWidth="1"/>
    <col min="8450" max="8450" width="11.5703125" style="189" customWidth="1"/>
    <col min="8451" max="8451" width="4" style="189" customWidth="1"/>
    <col min="8452" max="8456" width="12.5703125" style="189" customWidth="1"/>
    <col min="8457" max="8457" width="41.42578125" style="189" customWidth="1"/>
    <col min="8458" max="8458" width="0.140625" style="189" customWidth="1"/>
    <col min="8459" max="8459" width="29.140625" style="189" customWidth="1"/>
    <col min="8460" max="8704" width="9.140625" style="189"/>
    <col min="8705" max="8705" width="33" style="189" customWidth="1"/>
    <col min="8706" max="8706" width="11.5703125" style="189" customWidth="1"/>
    <col min="8707" max="8707" width="4" style="189" customWidth="1"/>
    <col min="8708" max="8712" width="12.5703125" style="189" customWidth="1"/>
    <col min="8713" max="8713" width="41.42578125" style="189" customWidth="1"/>
    <col min="8714" max="8714" width="0.140625" style="189" customWidth="1"/>
    <col min="8715" max="8715" width="29.140625" style="189" customWidth="1"/>
    <col min="8716" max="8960" width="9.140625" style="189"/>
    <col min="8961" max="8961" width="33" style="189" customWidth="1"/>
    <col min="8962" max="8962" width="11.5703125" style="189" customWidth="1"/>
    <col min="8963" max="8963" width="4" style="189" customWidth="1"/>
    <col min="8964" max="8968" width="12.5703125" style="189" customWidth="1"/>
    <col min="8969" max="8969" width="41.42578125" style="189" customWidth="1"/>
    <col min="8970" max="8970" width="0.140625" style="189" customWidth="1"/>
    <col min="8971" max="8971" width="29.140625" style="189" customWidth="1"/>
    <col min="8972" max="9216" width="9.140625" style="189"/>
    <col min="9217" max="9217" width="33" style="189" customWidth="1"/>
    <col min="9218" max="9218" width="11.5703125" style="189" customWidth="1"/>
    <col min="9219" max="9219" width="4" style="189" customWidth="1"/>
    <col min="9220" max="9224" width="12.5703125" style="189" customWidth="1"/>
    <col min="9225" max="9225" width="41.42578125" style="189" customWidth="1"/>
    <col min="9226" max="9226" width="0.140625" style="189" customWidth="1"/>
    <col min="9227" max="9227" width="29.140625" style="189" customWidth="1"/>
    <col min="9228" max="9472" width="9.140625" style="189"/>
    <col min="9473" max="9473" width="33" style="189" customWidth="1"/>
    <col min="9474" max="9474" width="11.5703125" style="189" customWidth="1"/>
    <col min="9475" max="9475" width="4" style="189" customWidth="1"/>
    <col min="9476" max="9480" width="12.5703125" style="189" customWidth="1"/>
    <col min="9481" max="9481" width="41.42578125" style="189" customWidth="1"/>
    <col min="9482" max="9482" width="0.140625" style="189" customWidth="1"/>
    <col min="9483" max="9483" width="29.140625" style="189" customWidth="1"/>
    <col min="9484" max="9728" width="9.140625" style="189"/>
    <col min="9729" max="9729" width="33" style="189" customWidth="1"/>
    <col min="9730" max="9730" width="11.5703125" style="189" customWidth="1"/>
    <col min="9731" max="9731" width="4" style="189" customWidth="1"/>
    <col min="9732" max="9736" width="12.5703125" style="189" customWidth="1"/>
    <col min="9737" max="9737" width="41.42578125" style="189" customWidth="1"/>
    <col min="9738" max="9738" width="0.140625" style="189" customWidth="1"/>
    <col min="9739" max="9739" width="29.140625" style="189" customWidth="1"/>
    <col min="9740" max="9984" width="9.140625" style="189"/>
    <col min="9985" max="9985" width="33" style="189" customWidth="1"/>
    <col min="9986" max="9986" width="11.5703125" style="189" customWidth="1"/>
    <col min="9987" max="9987" width="4" style="189" customWidth="1"/>
    <col min="9988" max="9992" width="12.5703125" style="189" customWidth="1"/>
    <col min="9993" max="9993" width="41.42578125" style="189" customWidth="1"/>
    <col min="9994" max="9994" width="0.140625" style="189" customWidth="1"/>
    <col min="9995" max="9995" width="29.140625" style="189" customWidth="1"/>
    <col min="9996" max="10240" width="9.140625" style="189"/>
    <col min="10241" max="10241" width="33" style="189" customWidth="1"/>
    <col min="10242" max="10242" width="11.5703125" style="189" customWidth="1"/>
    <col min="10243" max="10243" width="4" style="189" customWidth="1"/>
    <col min="10244" max="10248" width="12.5703125" style="189" customWidth="1"/>
    <col min="10249" max="10249" width="41.42578125" style="189" customWidth="1"/>
    <col min="10250" max="10250" width="0.140625" style="189" customWidth="1"/>
    <col min="10251" max="10251" width="29.140625" style="189" customWidth="1"/>
    <col min="10252" max="10496" width="9.140625" style="189"/>
    <col min="10497" max="10497" width="33" style="189" customWidth="1"/>
    <col min="10498" max="10498" width="11.5703125" style="189" customWidth="1"/>
    <col min="10499" max="10499" width="4" style="189" customWidth="1"/>
    <col min="10500" max="10504" width="12.5703125" style="189" customWidth="1"/>
    <col min="10505" max="10505" width="41.42578125" style="189" customWidth="1"/>
    <col min="10506" max="10506" width="0.140625" style="189" customWidth="1"/>
    <col min="10507" max="10507" width="29.140625" style="189" customWidth="1"/>
    <col min="10508" max="10752" width="9.140625" style="189"/>
    <col min="10753" max="10753" width="33" style="189" customWidth="1"/>
    <col min="10754" max="10754" width="11.5703125" style="189" customWidth="1"/>
    <col min="10755" max="10755" width="4" style="189" customWidth="1"/>
    <col min="10756" max="10760" width="12.5703125" style="189" customWidth="1"/>
    <col min="10761" max="10761" width="41.42578125" style="189" customWidth="1"/>
    <col min="10762" max="10762" width="0.140625" style="189" customWidth="1"/>
    <col min="10763" max="10763" width="29.140625" style="189" customWidth="1"/>
    <col min="10764" max="11008" width="9.140625" style="189"/>
    <col min="11009" max="11009" width="33" style="189" customWidth="1"/>
    <col min="11010" max="11010" width="11.5703125" style="189" customWidth="1"/>
    <col min="11011" max="11011" width="4" style="189" customWidth="1"/>
    <col min="11012" max="11016" width="12.5703125" style="189" customWidth="1"/>
    <col min="11017" max="11017" width="41.42578125" style="189" customWidth="1"/>
    <col min="11018" max="11018" width="0.140625" style="189" customWidth="1"/>
    <col min="11019" max="11019" width="29.140625" style="189" customWidth="1"/>
    <col min="11020" max="11264" width="9.140625" style="189"/>
    <col min="11265" max="11265" width="33" style="189" customWidth="1"/>
    <col min="11266" max="11266" width="11.5703125" style="189" customWidth="1"/>
    <col min="11267" max="11267" width="4" style="189" customWidth="1"/>
    <col min="11268" max="11272" width="12.5703125" style="189" customWidth="1"/>
    <col min="11273" max="11273" width="41.42578125" style="189" customWidth="1"/>
    <col min="11274" max="11274" width="0.140625" style="189" customWidth="1"/>
    <col min="11275" max="11275" width="29.140625" style="189" customWidth="1"/>
    <col min="11276" max="11520" width="9.140625" style="189"/>
    <col min="11521" max="11521" width="33" style="189" customWidth="1"/>
    <col min="11522" max="11522" width="11.5703125" style="189" customWidth="1"/>
    <col min="11523" max="11523" width="4" style="189" customWidth="1"/>
    <col min="11524" max="11528" width="12.5703125" style="189" customWidth="1"/>
    <col min="11529" max="11529" width="41.42578125" style="189" customWidth="1"/>
    <col min="11530" max="11530" width="0.140625" style="189" customWidth="1"/>
    <col min="11531" max="11531" width="29.140625" style="189" customWidth="1"/>
    <col min="11532" max="11776" width="9.140625" style="189"/>
    <col min="11777" max="11777" width="33" style="189" customWidth="1"/>
    <col min="11778" max="11778" width="11.5703125" style="189" customWidth="1"/>
    <col min="11779" max="11779" width="4" style="189" customWidth="1"/>
    <col min="11780" max="11784" width="12.5703125" style="189" customWidth="1"/>
    <col min="11785" max="11785" width="41.42578125" style="189" customWidth="1"/>
    <col min="11786" max="11786" width="0.140625" style="189" customWidth="1"/>
    <col min="11787" max="11787" width="29.140625" style="189" customWidth="1"/>
    <col min="11788" max="12032" width="9.140625" style="189"/>
    <col min="12033" max="12033" width="33" style="189" customWidth="1"/>
    <col min="12034" max="12034" width="11.5703125" style="189" customWidth="1"/>
    <col min="12035" max="12035" width="4" style="189" customWidth="1"/>
    <col min="12036" max="12040" width="12.5703125" style="189" customWidth="1"/>
    <col min="12041" max="12041" width="41.42578125" style="189" customWidth="1"/>
    <col min="12042" max="12042" width="0.140625" style="189" customWidth="1"/>
    <col min="12043" max="12043" width="29.140625" style="189" customWidth="1"/>
    <col min="12044" max="12288" width="9.140625" style="189"/>
    <col min="12289" max="12289" width="33" style="189" customWidth="1"/>
    <col min="12290" max="12290" width="11.5703125" style="189" customWidth="1"/>
    <col min="12291" max="12291" width="4" style="189" customWidth="1"/>
    <col min="12292" max="12296" width="12.5703125" style="189" customWidth="1"/>
    <col min="12297" max="12297" width="41.42578125" style="189" customWidth="1"/>
    <col min="12298" max="12298" width="0.140625" style="189" customWidth="1"/>
    <col min="12299" max="12299" width="29.140625" style="189" customWidth="1"/>
    <col min="12300" max="12544" width="9.140625" style="189"/>
    <col min="12545" max="12545" width="33" style="189" customWidth="1"/>
    <col min="12546" max="12546" width="11.5703125" style="189" customWidth="1"/>
    <col min="12547" max="12547" width="4" style="189" customWidth="1"/>
    <col min="12548" max="12552" width="12.5703125" style="189" customWidth="1"/>
    <col min="12553" max="12553" width="41.42578125" style="189" customWidth="1"/>
    <col min="12554" max="12554" width="0.140625" style="189" customWidth="1"/>
    <col min="12555" max="12555" width="29.140625" style="189" customWidth="1"/>
    <col min="12556" max="12800" width="9.140625" style="189"/>
    <col min="12801" max="12801" width="33" style="189" customWidth="1"/>
    <col min="12802" max="12802" width="11.5703125" style="189" customWidth="1"/>
    <col min="12803" max="12803" width="4" style="189" customWidth="1"/>
    <col min="12804" max="12808" width="12.5703125" style="189" customWidth="1"/>
    <col min="12809" max="12809" width="41.42578125" style="189" customWidth="1"/>
    <col min="12810" max="12810" width="0.140625" style="189" customWidth="1"/>
    <col min="12811" max="12811" width="29.140625" style="189" customWidth="1"/>
    <col min="12812" max="13056" width="9.140625" style="189"/>
    <col min="13057" max="13057" width="33" style="189" customWidth="1"/>
    <col min="13058" max="13058" width="11.5703125" style="189" customWidth="1"/>
    <col min="13059" max="13059" width="4" style="189" customWidth="1"/>
    <col min="13060" max="13064" width="12.5703125" style="189" customWidth="1"/>
    <col min="13065" max="13065" width="41.42578125" style="189" customWidth="1"/>
    <col min="13066" max="13066" width="0.140625" style="189" customWidth="1"/>
    <col min="13067" max="13067" width="29.140625" style="189" customWidth="1"/>
    <col min="13068" max="13312" width="9.140625" style="189"/>
    <col min="13313" max="13313" width="33" style="189" customWidth="1"/>
    <col min="13314" max="13314" width="11.5703125" style="189" customWidth="1"/>
    <col min="13315" max="13315" width="4" style="189" customWidth="1"/>
    <col min="13316" max="13320" width="12.5703125" style="189" customWidth="1"/>
    <col min="13321" max="13321" width="41.42578125" style="189" customWidth="1"/>
    <col min="13322" max="13322" width="0.140625" style="189" customWidth="1"/>
    <col min="13323" max="13323" width="29.140625" style="189" customWidth="1"/>
    <col min="13324" max="13568" width="9.140625" style="189"/>
    <col min="13569" max="13569" width="33" style="189" customWidth="1"/>
    <col min="13570" max="13570" width="11.5703125" style="189" customWidth="1"/>
    <col min="13571" max="13571" width="4" style="189" customWidth="1"/>
    <col min="13572" max="13576" width="12.5703125" style="189" customWidth="1"/>
    <col min="13577" max="13577" width="41.42578125" style="189" customWidth="1"/>
    <col min="13578" max="13578" width="0.140625" style="189" customWidth="1"/>
    <col min="13579" max="13579" width="29.140625" style="189" customWidth="1"/>
    <col min="13580" max="13824" width="9.140625" style="189"/>
    <col min="13825" max="13825" width="33" style="189" customWidth="1"/>
    <col min="13826" max="13826" width="11.5703125" style="189" customWidth="1"/>
    <col min="13827" max="13827" width="4" style="189" customWidth="1"/>
    <col min="13828" max="13832" width="12.5703125" style="189" customWidth="1"/>
    <col min="13833" max="13833" width="41.42578125" style="189" customWidth="1"/>
    <col min="13834" max="13834" width="0.140625" style="189" customWidth="1"/>
    <col min="13835" max="13835" width="29.140625" style="189" customWidth="1"/>
    <col min="13836" max="14080" width="9.140625" style="189"/>
    <col min="14081" max="14081" width="33" style="189" customWidth="1"/>
    <col min="14082" max="14082" width="11.5703125" style="189" customWidth="1"/>
    <col min="14083" max="14083" width="4" style="189" customWidth="1"/>
    <col min="14084" max="14088" width="12.5703125" style="189" customWidth="1"/>
    <col min="14089" max="14089" width="41.42578125" style="189" customWidth="1"/>
    <col min="14090" max="14090" width="0.140625" style="189" customWidth="1"/>
    <col min="14091" max="14091" width="29.140625" style="189" customWidth="1"/>
    <col min="14092" max="14336" width="9.140625" style="189"/>
    <col min="14337" max="14337" width="33" style="189" customWidth="1"/>
    <col min="14338" max="14338" width="11.5703125" style="189" customWidth="1"/>
    <col min="14339" max="14339" width="4" style="189" customWidth="1"/>
    <col min="14340" max="14344" width="12.5703125" style="189" customWidth="1"/>
    <col min="14345" max="14345" width="41.42578125" style="189" customWidth="1"/>
    <col min="14346" max="14346" width="0.140625" style="189" customWidth="1"/>
    <col min="14347" max="14347" width="29.140625" style="189" customWidth="1"/>
    <col min="14348" max="14592" width="9.140625" style="189"/>
    <col min="14593" max="14593" width="33" style="189" customWidth="1"/>
    <col min="14594" max="14594" width="11.5703125" style="189" customWidth="1"/>
    <col min="14595" max="14595" width="4" style="189" customWidth="1"/>
    <col min="14596" max="14600" width="12.5703125" style="189" customWidth="1"/>
    <col min="14601" max="14601" width="41.42578125" style="189" customWidth="1"/>
    <col min="14602" max="14602" width="0.140625" style="189" customWidth="1"/>
    <col min="14603" max="14603" width="29.140625" style="189" customWidth="1"/>
    <col min="14604" max="14848" width="9.140625" style="189"/>
    <col min="14849" max="14849" width="33" style="189" customWidth="1"/>
    <col min="14850" max="14850" width="11.5703125" style="189" customWidth="1"/>
    <col min="14851" max="14851" width="4" style="189" customWidth="1"/>
    <col min="14852" max="14856" width="12.5703125" style="189" customWidth="1"/>
    <col min="14857" max="14857" width="41.42578125" style="189" customWidth="1"/>
    <col min="14858" max="14858" width="0.140625" style="189" customWidth="1"/>
    <col min="14859" max="14859" width="29.140625" style="189" customWidth="1"/>
    <col min="14860" max="15104" width="9.140625" style="189"/>
    <col min="15105" max="15105" width="33" style="189" customWidth="1"/>
    <col min="15106" max="15106" width="11.5703125" style="189" customWidth="1"/>
    <col min="15107" max="15107" width="4" style="189" customWidth="1"/>
    <col min="15108" max="15112" width="12.5703125" style="189" customWidth="1"/>
    <col min="15113" max="15113" width="41.42578125" style="189" customWidth="1"/>
    <col min="15114" max="15114" width="0.140625" style="189" customWidth="1"/>
    <col min="15115" max="15115" width="29.140625" style="189" customWidth="1"/>
    <col min="15116" max="15360" width="9.140625" style="189"/>
    <col min="15361" max="15361" width="33" style="189" customWidth="1"/>
    <col min="15362" max="15362" width="11.5703125" style="189" customWidth="1"/>
    <col min="15363" max="15363" width="4" style="189" customWidth="1"/>
    <col min="15364" max="15368" width="12.5703125" style="189" customWidth="1"/>
    <col min="15369" max="15369" width="41.42578125" style="189" customWidth="1"/>
    <col min="15370" max="15370" width="0.140625" style="189" customWidth="1"/>
    <col min="15371" max="15371" width="29.140625" style="189" customWidth="1"/>
    <col min="15372" max="15616" width="9.140625" style="189"/>
    <col min="15617" max="15617" width="33" style="189" customWidth="1"/>
    <col min="15618" max="15618" width="11.5703125" style="189" customWidth="1"/>
    <col min="15619" max="15619" width="4" style="189" customWidth="1"/>
    <col min="15620" max="15624" width="12.5703125" style="189" customWidth="1"/>
    <col min="15625" max="15625" width="41.42578125" style="189" customWidth="1"/>
    <col min="15626" max="15626" width="0.140625" style="189" customWidth="1"/>
    <col min="15627" max="15627" width="29.140625" style="189" customWidth="1"/>
    <col min="15628" max="15872" width="9.140625" style="189"/>
    <col min="15873" max="15873" width="33" style="189" customWidth="1"/>
    <col min="15874" max="15874" width="11.5703125" style="189" customWidth="1"/>
    <col min="15875" max="15875" width="4" style="189" customWidth="1"/>
    <col min="15876" max="15880" width="12.5703125" style="189" customWidth="1"/>
    <col min="15881" max="15881" width="41.42578125" style="189" customWidth="1"/>
    <col min="15882" max="15882" width="0.140625" style="189" customWidth="1"/>
    <col min="15883" max="15883" width="29.140625" style="189" customWidth="1"/>
    <col min="15884" max="16128" width="9.140625" style="189"/>
    <col min="16129" max="16129" width="33" style="189" customWidth="1"/>
    <col min="16130" max="16130" width="11.5703125" style="189" customWidth="1"/>
    <col min="16131" max="16131" width="4" style="189" customWidth="1"/>
    <col min="16132" max="16136" width="12.5703125" style="189" customWidth="1"/>
    <col min="16137" max="16137" width="41.42578125" style="189" customWidth="1"/>
    <col min="16138" max="16138" width="0.140625" style="189" customWidth="1"/>
    <col min="16139" max="16139" width="29.140625" style="189" customWidth="1"/>
    <col min="16140" max="16384" width="9.140625" style="189"/>
  </cols>
  <sheetData>
    <row r="1" spans="1:11" s="187" customFormat="1" x14ac:dyDescent="0.2">
      <c r="A1" s="272" t="s">
        <v>180</v>
      </c>
      <c r="B1" s="272"/>
      <c r="C1" s="272"/>
      <c r="D1" s="272"/>
      <c r="E1" s="272"/>
      <c r="F1" s="272"/>
      <c r="G1" s="272"/>
      <c r="H1" s="272"/>
      <c r="I1" s="272"/>
      <c r="J1" s="186"/>
      <c r="K1" s="186"/>
    </row>
    <row r="2" spans="1:11" s="187" customFormat="1" x14ac:dyDescent="0.2">
      <c r="A2" s="272" t="s">
        <v>211</v>
      </c>
      <c r="B2" s="272"/>
      <c r="C2" s="272"/>
      <c r="D2" s="272"/>
      <c r="E2" s="272"/>
      <c r="F2" s="272"/>
      <c r="G2" s="272"/>
      <c r="H2" s="272"/>
      <c r="I2" s="272"/>
      <c r="J2" s="186"/>
      <c r="K2" s="186"/>
    </row>
    <row r="3" spans="1:11" s="187" customFormat="1" x14ac:dyDescent="0.2">
      <c r="A3" s="261" t="s">
        <v>170</v>
      </c>
      <c r="B3" s="261"/>
      <c r="C3" s="261"/>
      <c r="D3" s="188"/>
      <c r="E3" s="186"/>
      <c r="F3" s="186" t="str">
        <f>'Attachment  2'!E13</f>
        <v>2023-24</v>
      </c>
      <c r="G3" s="186"/>
      <c r="H3" s="186"/>
      <c r="I3" s="186"/>
      <c r="J3" s="186"/>
      <c r="K3" s="186"/>
    </row>
    <row r="4" spans="1:11" s="187" customFormat="1" x14ac:dyDescent="0.2">
      <c r="A4" s="261" t="s">
        <v>171</v>
      </c>
      <c r="B4" s="261"/>
      <c r="C4" s="261"/>
      <c r="D4" s="189"/>
      <c r="E4" s="186"/>
      <c r="F4" s="186"/>
      <c r="G4" s="186"/>
      <c r="H4" s="186"/>
      <c r="I4" s="186"/>
      <c r="J4" s="186"/>
      <c r="K4" s="186"/>
    </row>
    <row r="5" spans="1:11" x14ac:dyDescent="0.2">
      <c r="A5" s="261" t="s">
        <v>2</v>
      </c>
      <c r="B5" s="261"/>
      <c r="C5" s="261"/>
      <c r="D5" s="190" t="s">
        <v>65</v>
      </c>
      <c r="E5" s="262"/>
      <c r="F5" s="262"/>
      <c r="G5" s="186"/>
      <c r="I5" s="186"/>
    </row>
    <row r="6" spans="1:11" x14ac:dyDescent="0.2">
      <c r="A6" s="261" t="s">
        <v>3</v>
      </c>
      <c r="B6" s="261"/>
      <c r="C6" s="261"/>
      <c r="D6" s="187" t="s">
        <v>172</v>
      </c>
      <c r="E6" s="262"/>
      <c r="F6" s="262"/>
      <c r="G6" s="186"/>
      <c r="I6" s="186"/>
    </row>
    <row r="7" spans="1:11" x14ac:dyDescent="0.2">
      <c r="F7" s="263"/>
      <c r="G7" s="263"/>
      <c r="H7" s="186"/>
    </row>
    <row r="8" spans="1:11" ht="12.75" customHeight="1" x14ac:dyDescent="0.2">
      <c r="A8" s="264" t="s">
        <v>173</v>
      </c>
      <c r="B8" s="266" t="s">
        <v>118</v>
      </c>
      <c r="C8" s="267"/>
      <c r="D8" s="270" t="s">
        <v>212</v>
      </c>
      <c r="E8" s="270" t="s">
        <v>213</v>
      </c>
      <c r="F8" s="270" t="s">
        <v>214</v>
      </c>
      <c r="G8" s="270" t="s">
        <v>215</v>
      </c>
      <c r="H8" s="258" t="s">
        <v>188</v>
      </c>
      <c r="I8" s="251" t="s">
        <v>174</v>
      </c>
      <c r="J8" s="252"/>
    </row>
    <row r="9" spans="1:11" x14ac:dyDescent="0.2">
      <c r="A9" s="265"/>
      <c r="B9" s="268"/>
      <c r="C9" s="269"/>
      <c r="D9" s="271"/>
      <c r="E9" s="271"/>
      <c r="F9" s="271"/>
      <c r="G9" s="271"/>
      <c r="H9" s="259"/>
      <c r="I9" s="253"/>
      <c r="J9" s="254"/>
    </row>
    <row r="10" spans="1:11" ht="18.75" customHeight="1" x14ac:dyDescent="0.2">
      <c r="A10" s="265"/>
      <c r="B10" s="268"/>
      <c r="C10" s="269"/>
      <c r="D10" s="271"/>
      <c r="E10" s="271"/>
      <c r="F10" s="271"/>
      <c r="G10" s="271"/>
      <c r="H10" s="259"/>
      <c r="I10" s="253"/>
      <c r="J10" s="255"/>
    </row>
    <row r="11" spans="1:11" ht="16.5" customHeight="1" x14ac:dyDescent="0.2">
      <c r="A11" s="211"/>
      <c r="B11" s="212"/>
      <c r="C11" s="213"/>
      <c r="D11" s="210" t="s">
        <v>190</v>
      </c>
      <c r="E11" s="214" t="str">
        <f>F3</f>
        <v>2023-24</v>
      </c>
      <c r="F11" s="214" t="str">
        <f>F3</f>
        <v>2023-24</v>
      </c>
      <c r="G11" s="214" t="str">
        <f>F3</f>
        <v>2023-24</v>
      </c>
      <c r="H11" s="260"/>
      <c r="I11" s="209"/>
      <c r="J11" s="210"/>
    </row>
    <row r="12" spans="1:11" x14ac:dyDescent="0.2">
      <c r="A12" s="191"/>
      <c r="B12" s="247"/>
      <c r="C12" s="248"/>
      <c r="D12" s="192"/>
      <c r="E12" s="193"/>
      <c r="F12" s="194"/>
      <c r="G12" s="195">
        <f>(D12+E12)-F12</f>
        <v>0</v>
      </c>
      <c r="H12" s="196">
        <f>IFERROR((G12/F12),0)</f>
        <v>0</v>
      </c>
      <c r="I12" s="256"/>
      <c r="J12" s="257"/>
    </row>
    <row r="13" spans="1:11" x14ac:dyDescent="0.2">
      <c r="A13" s="191"/>
      <c r="B13" s="247"/>
      <c r="C13" s="248"/>
      <c r="D13" s="197"/>
      <c r="E13" s="198"/>
      <c r="F13" s="195"/>
      <c r="G13" s="195">
        <f>(D13+E13)-F13</f>
        <v>0</v>
      </c>
      <c r="H13" s="196">
        <f>IFERROR((G13/F13),0)</f>
        <v>0</v>
      </c>
      <c r="I13" s="249"/>
      <c r="J13" s="250"/>
    </row>
    <row r="14" spans="1:11" x14ac:dyDescent="0.2">
      <c r="A14" s="199"/>
      <c r="B14" s="247"/>
      <c r="C14" s="248"/>
      <c r="D14" s="200"/>
      <c r="E14" s="201"/>
      <c r="F14" s="202"/>
      <c r="G14" s="195">
        <f>(D14+E14)-F14</f>
        <v>0</v>
      </c>
      <c r="H14" s="196">
        <f>IFERROR((G14/F14),0)</f>
        <v>0</v>
      </c>
      <c r="I14" s="249"/>
      <c r="J14" s="250"/>
    </row>
    <row r="15" spans="1:11" x14ac:dyDescent="0.2">
      <c r="A15" s="191"/>
      <c r="B15" s="247"/>
      <c r="C15" s="248"/>
      <c r="D15" s="197"/>
      <c r="E15" s="198"/>
      <c r="F15" s="195"/>
      <c r="G15" s="195">
        <f>(D15+E15)-F15</f>
        <v>0</v>
      </c>
      <c r="H15" s="196">
        <f>IFERROR((G15/F15),0)</f>
        <v>0</v>
      </c>
      <c r="I15" s="249"/>
      <c r="J15" s="250"/>
    </row>
    <row r="16" spans="1:11" x14ac:dyDescent="0.2">
      <c r="A16" s="191"/>
      <c r="B16" s="247"/>
      <c r="C16" s="248"/>
      <c r="D16" s="197"/>
      <c r="E16" s="198"/>
      <c r="F16" s="195"/>
      <c r="G16" s="203">
        <f>(D16+E16)-F16</f>
        <v>0</v>
      </c>
      <c r="H16" s="196">
        <f>IFERROR((G16/F16),0)</f>
        <v>0</v>
      </c>
      <c r="I16" s="249"/>
      <c r="J16" s="250"/>
    </row>
    <row r="18" spans="1:6" s="204" customFormat="1" ht="15" x14ac:dyDescent="0.25">
      <c r="A18" s="204" t="s">
        <v>175</v>
      </c>
    </row>
    <row r="19" spans="1:6" s="204" customFormat="1" ht="15" x14ac:dyDescent="0.25">
      <c r="A19" s="204" t="s">
        <v>176</v>
      </c>
    </row>
    <row r="20" spans="1:6" s="205" customFormat="1" ht="15" x14ac:dyDescent="0.25">
      <c r="A20" s="204"/>
      <c r="B20" s="204"/>
    </row>
    <row r="21" spans="1:6" s="205" customFormat="1" ht="15" x14ac:dyDescent="0.25">
      <c r="A21" s="204" t="s">
        <v>177</v>
      </c>
    </row>
    <row r="22" spans="1:6" x14ac:dyDescent="0.2">
      <c r="A22" s="8"/>
    </row>
    <row r="23" spans="1:6" x14ac:dyDescent="0.2">
      <c r="A23" s="8"/>
    </row>
    <row r="24" spans="1:6" x14ac:dyDescent="0.2">
      <c r="A24" s="245"/>
      <c r="B24" s="245"/>
      <c r="C24" s="245"/>
      <c r="D24" s="245"/>
      <c r="E24" s="245"/>
      <c r="F24" s="245"/>
    </row>
    <row r="25" spans="1:6" x14ac:dyDescent="0.2">
      <c r="A25" s="245"/>
      <c r="B25" s="245"/>
      <c r="C25" s="245"/>
      <c r="D25" s="245"/>
      <c r="E25" s="245"/>
      <c r="F25" s="245"/>
    </row>
    <row r="26" spans="1:6" hidden="1" x14ac:dyDescent="0.2"/>
    <row r="27" spans="1:6" x14ac:dyDescent="0.2">
      <c r="A27" s="246" t="s">
        <v>178</v>
      </c>
      <c r="B27" s="246"/>
      <c r="C27" s="246"/>
      <c r="D27" s="246"/>
      <c r="E27" s="206"/>
      <c r="F27" s="207" t="s">
        <v>179</v>
      </c>
    </row>
  </sheetData>
  <mergeCells count="29">
    <mergeCell ref="A1:I1"/>
    <mergeCell ref="A2:I2"/>
    <mergeCell ref="A3:C3"/>
    <mergeCell ref="A4:C4"/>
    <mergeCell ref="A5:C5"/>
    <mergeCell ref="E5:F5"/>
    <mergeCell ref="A6:C6"/>
    <mergeCell ref="E6:F6"/>
    <mergeCell ref="F7:G7"/>
    <mergeCell ref="A8:A10"/>
    <mergeCell ref="B8:C10"/>
    <mergeCell ref="D8:D10"/>
    <mergeCell ref="E8:E10"/>
    <mergeCell ref="F8:F10"/>
    <mergeCell ref="G8:G10"/>
    <mergeCell ref="I8:J10"/>
    <mergeCell ref="B12:C12"/>
    <mergeCell ref="I12:J12"/>
    <mergeCell ref="B13:C13"/>
    <mergeCell ref="I13:J13"/>
    <mergeCell ref="H8:H11"/>
    <mergeCell ref="A24:F25"/>
    <mergeCell ref="A27:D27"/>
    <mergeCell ref="B14:C14"/>
    <mergeCell ref="I14:J14"/>
    <mergeCell ref="B15:C15"/>
    <mergeCell ref="I15:J15"/>
    <mergeCell ref="B16:C16"/>
    <mergeCell ref="I16:J16"/>
  </mergeCells>
  <pageMargins left="0.7" right="0.7" top="0.75" bottom="0.75" header="0.3" footer="0.3"/>
  <pageSetup paperSize="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Attachment  2</vt:lpstr>
      <vt:lpstr>Attachment 3</vt:lpstr>
      <vt:lpstr>Attachment 4</vt:lpstr>
      <vt:lpstr>Attachment 5</vt:lpstr>
      <vt:lpstr>Attachment 6</vt:lpstr>
      <vt:lpstr>Attachment 7</vt:lpstr>
      <vt:lpstr>Attachment 8</vt:lpstr>
      <vt:lpstr>Attachment 9</vt:lpstr>
      <vt:lpstr>'Attachment  2'!Print_Area</vt:lpstr>
      <vt:lpstr>'Attachment 4'!Print_Area</vt:lpstr>
      <vt:lpstr>'Attachment 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Planning and Budget</dc:creator>
  <cp:lastModifiedBy>Lisa Cathleen Bishop</cp:lastModifiedBy>
  <cp:lastPrinted>2018-12-04T20:01:02Z</cp:lastPrinted>
  <dcterms:created xsi:type="dcterms:W3CDTF">1998-01-07T23:10:08Z</dcterms:created>
  <dcterms:modified xsi:type="dcterms:W3CDTF">2024-12-05T22:15:55Z</dcterms:modified>
</cp:coreProperties>
</file>